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matejka.gerjevic\Desktop\coe\JR\"/>
    </mc:Choice>
  </mc:AlternateContent>
  <xr:revisionPtr revIDLastSave="0" documentId="8_{7F8E3A99-9128-4F11-98D0-9939D2F1E409}" xr6:coauthVersionLast="47" xr6:coauthVersionMax="47" xr10:uidLastSave="{00000000-0000-0000-0000-000000000000}"/>
  <bookViews>
    <workbookView xWindow="-120" yWindow="-120" windowWidth="29040" windowHeight="15720" tabRatio="722" activeTab="2" xr2:uid="{00000000-000D-0000-FFFF-FFFF00000000}"/>
  </bookViews>
  <sheets>
    <sheet name="SPLOŠNO" sheetId="1" r:id="rId1"/>
    <sheet name="REKAPITULACIJA" sheetId="2" r:id="rId2"/>
    <sheet name="AVDIO VIDEO OPREMA" sheetId="4" r:id="rId3"/>
    <sheet name="PROGRAMSKA OPREMA" sheetId="5" r:id="rId4"/>
    <sheet name="VZDRŽEVANJE" sheetId="6" r:id="rId5"/>
  </sheets>
  <definedNames>
    <definedName name="_xlnm.Print_Area" localSheetId="2">'AVDIO VIDEO OPREMA'!$A$1:$G$200</definedName>
    <definedName name="_xlnm.Print_Area" localSheetId="3">'PROGRAMSKA OPREMA'!$A$1:$G$85</definedName>
    <definedName name="_xlnm.Print_Area" localSheetId="1">REKAPITULACIJA!$A$1:$E$28</definedName>
    <definedName name="_xlnm.Print_Area" localSheetId="0">SPLOŠNO!$A$1:$E$84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4" l="1"/>
  <c r="G5" i="6"/>
  <c r="G7" i="6" s="1"/>
  <c r="E8" i="2" s="1"/>
  <c r="G18" i="4"/>
  <c r="G142" i="4"/>
  <c r="G136" i="4"/>
  <c r="G64" i="4"/>
  <c r="G48" i="4"/>
  <c r="G30" i="4"/>
  <c r="G19" i="4"/>
  <c r="G14" i="4"/>
  <c r="G150" i="4"/>
  <c r="G149" i="4"/>
  <c r="G87" i="4"/>
  <c r="G89" i="4"/>
  <c r="G88" i="4"/>
  <c r="G75" i="4"/>
  <c r="G73" i="4"/>
  <c r="G74" i="4"/>
  <c r="G71" i="5"/>
  <c r="G82" i="4"/>
  <c r="G81" i="4"/>
  <c r="G80" i="4"/>
  <c r="G79" i="4"/>
  <c r="G78" i="4"/>
  <c r="G77" i="4"/>
  <c r="G76" i="4"/>
  <c r="G72" i="4"/>
  <c r="G96" i="4"/>
  <c r="G95" i="4"/>
  <c r="G94" i="4"/>
  <c r="G93" i="4"/>
  <c r="G92" i="4"/>
  <c r="G91" i="4"/>
  <c r="G90" i="4"/>
  <c r="G86" i="4"/>
  <c r="G59" i="5"/>
  <c r="G67" i="5"/>
  <c r="G64" i="5"/>
  <c r="G63" i="5"/>
  <c r="G56" i="5"/>
  <c r="G54" i="5"/>
  <c r="G53" i="5"/>
  <c r="G60" i="5"/>
  <c r="G49" i="5"/>
  <c r="G48" i="5"/>
  <c r="G46" i="5"/>
  <c r="G44" i="5"/>
  <c r="G41" i="5"/>
  <c r="G38" i="5"/>
  <c r="G36" i="5"/>
  <c r="G33" i="5"/>
  <c r="G32" i="5"/>
  <c r="G31" i="5"/>
  <c r="G28" i="5"/>
  <c r="G25" i="5"/>
  <c r="G24" i="5"/>
  <c r="G22" i="5"/>
  <c r="G19" i="5"/>
  <c r="G17" i="5"/>
  <c r="G14" i="5"/>
  <c r="G12" i="5"/>
  <c r="G10" i="5"/>
  <c r="G7" i="5"/>
  <c r="G197" i="4"/>
  <c r="G196" i="4"/>
  <c r="G195" i="4"/>
  <c r="G194" i="4"/>
  <c r="G193" i="4"/>
  <c r="G191" i="4"/>
  <c r="G190" i="4"/>
  <c r="G189" i="4"/>
  <c r="G184" i="4"/>
  <c r="G183" i="4"/>
  <c r="G182" i="4"/>
  <c r="G181" i="4"/>
  <c r="G180" i="4"/>
  <c r="G179" i="4"/>
  <c r="G178" i="4"/>
  <c r="G177" i="4"/>
  <c r="G176" i="4"/>
  <c r="G175" i="4"/>
  <c r="G174" i="4"/>
  <c r="G173" i="4"/>
  <c r="G172" i="4"/>
  <c r="G171" i="4"/>
  <c r="G170" i="4"/>
  <c r="G169" i="4"/>
  <c r="G168" i="4"/>
  <c r="G167" i="4"/>
  <c r="G166" i="4"/>
  <c r="G165" i="4"/>
  <c r="G164" i="4"/>
  <c r="G163" i="4"/>
  <c r="G162" i="4"/>
  <c r="G157" i="4"/>
  <c r="G156" i="4"/>
  <c r="G155" i="4"/>
  <c r="G154" i="4"/>
  <c r="G141" i="4"/>
  <c r="G140" i="4"/>
  <c r="G139" i="4"/>
  <c r="G135" i="4"/>
  <c r="G134" i="4"/>
  <c r="G133" i="4"/>
  <c r="G130" i="4"/>
  <c r="G129" i="4"/>
  <c r="G126" i="4"/>
  <c r="G125" i="4"/>
  <c r="G124" i="4"/>
  <c r="G123" i="4"/>
  <c r="G122" i="4"/>
  <c r="G119" i="4"/>
  <c r="G118" i="4"/>
  <c r="G114" i="4"/>
  <c r="G113" i="4"/>
  <c r="G109" i="4"/>
  <c r="G108" i="4"/>
  <c r="G107" i="4"/>
  <c r="G102" i="4"/>
  <c r="G101" i="4"/>
  <c r="G100" i="4"/>
  <c r="G99" i="4"/>
  <c r="G68" i="4"/>
  <c r="G67" i="4"/>
  <c r="G63" i="4"/>
  <c r="G62" i="4"/>
  <c r="G57" i="4"/>
  <c r="G56" i="4"/>
  <c r="G55" i="4"/>
  <c r="G147" i="4"/>
  <c r="G146" i="4"/>
  <c r="G51" i="4"/>
  <c r="G50" i="4"/>
  <c r="G47" i="4"/>
  <c r="G46" i="4"/>
  <c r="G45" i="4"/>
  <c r="G42" i="4"/>
  <c r="G41" i="4"/>
  <c r="G40" i="4"/>
  <c r="G37" i="4"/>
  <c r="G36" i="4"/>
  <c r="G35" i="4"/>
  <c r="G34" i="4"/>
  <c r="G29" i="4"/>
  <c r="G28" i="4"/>
  <c r="G27" i="4"/>
  <c r="G23" i="4"/>
  <c r="G22" i="4"/>
  <c r="G17" i="4"/>
  <c r="G13" i="4"/>
  <c r="G12" i="4"/>
  <c r="G8" i="6" l="1"/>
  <c r="G9" i="6" s="1"/>
  <c r="G200" i="4"/>
  <c r="G73" i="5"/>
  <c r="E7" i="2" s="1"/>
  <c r="G202" i="4" l="1"/>
  <c r="E6" i="2"/>
  <c r="E9" i="2" s="1"/>
  <c r="E11" i="2" s="1"/>
  <c r="G201" i="4"/>
  <c r="G74" i="5"/>
  <c r="G75" i="5" s="1"/>
  <c r="E13" i="2" l="1"/>
</calcChain>
</file>

<file path=xl/sharedStrings.xml><?xml version="1.0" encoding="utf-8"?>
<sst xmlns="http://schemas.openxmlformats.org/spreadsheetml/2006/main" count="657" uniqueCount="367">
  <si>
    <t>SPLOŠNO:</t>
  </si>
  <si>
    <t>Splošni pogoji in opozorila glede uporabe načrta</t>
  </si>
  <si>
    <t>2.</t>
  </si>
  <si>
    <t>DDV: 22%</t>
  </si>
  <si>
    <t>SKUPAJ 1. - 3. z DDV</t>
  </si>
  <si>
    <t>Naziv</t>
  </si>
  <si>
    <t>Opis</t>
  </si>
  <si>
    <t>Količina</t>
  </si>
  <si>
    <t>kom</t>
  </si>
  <si>
    <t>Enota</t>
  </si>
  <si>
    <t>Skupaj brez DDV</t>
  </si>
  <si>
    <t>kpl</t>
  </si>
  <si>
    <t>B Recepcija</t>
  </si>
  <si>
    <t>C Biomasa</t>
  </si>
  <si>
    <t>D Antropocen – levi krak</t>
  </si>
  <si>
    <t>E periskop – desni krak</t>
  </si>
  <si>
    <t>F kaj pa zdaj – desni krak</t>
  </si>
  <si>
    <t>G Hitri prsti- desni krak</t>
  </si>
  <si>
    <t>I Katedrala sonca</t>
  </si>
  <si>
    <t>J Katedrala vetra</t>
  </si>
  <si>
    <t>K Atrij</t>
  </si>
  <si>
    <t>L Baterija – hodnik v pritličju</t>
  </si>
  <si>
    <t>M Katedrala vode</t>
  </si>
  <si>
    <t>N Hodnik v nadstropju</t>
  </si>
  <si>
    <t>DDV</t>
  </si>
  <si>
    <t>AV_A.01</t>
  </si>
  <si>
    <t>kos</t>
  </si>
  <si>
    <t xml:space="preserve">mini računalnik
</t>
  </si>
  <si>
    <t>Aktivacija NFC</t>
  </si>
  <si>
    <t>NFC čitalec</t>
  </si>
  <si>
    <t>USB priklop
NFC bralnik/zapisovalnik
podpora standardom: ISO14443AB, ISO15693, Felica, Desfire, NTAG, MiFARE
razdalja delovanja: do 5cm
frekvenca delovanja: 13,56 MHz
primer: SYRIS RD300-H1-G</t>
  </si>
  <si>
    <t>Analogni interaktiv, ki na določeno tematsko vprašanje nudi tri do štiri odgovore.</t>
  </si>
  <si>
    <t xml:space="preserve">OVE ZEMLJA </t>
  </si>
  <si>
    <t xml:space="preserve">Interaktivna aplikacija na velikem zaslonu na temo zemlje kot vira raznolikih obnovljivih in neobnovljivih energij. </t>
  </si>
  <si>
    <t>mini računalnik</t>
  </si>
  <si>
    <t>odzivni zaslon</t>
  </si>
  <si>
    <t>diagonala 49"
resolucija: 3840x2160
edge to edge glass, open frame
PCAP touch, 15 točk, zaznavanje čez steklo do 6mm
svetilnost: 500 cd/m² 
odzivnost: 8ms
statični kontrast: 1100:1
priključki: VGA, 2x HDMI, 1x DP, Audio IN 3.5mm, Audio OUT 3.5mm, RJ45 LAN
vgrajeni zvočniki 2x8W
VESA: 400x200
MTBF: 50000h
režim delovanja: 24/7
primer: iiyama ProLite TF4939UHSC-B1AG</t>
  </si>
  <si>
    <t>VR pot v antropocen</t>
  </si>
  <si>
    <t>Doživetje časovnice v navidezni resničnosti.</t>
  </si>
  <si>
    <t>VR očala</t>
  </si>
  <si>
    <t xml:space="preserve">tablica za krmiljenje
</t>
  </si>
  <si>
    <t xml:space="preserve">slušalke </t>
  </si>
  <si>
    <t>slušalke kompatibilne z VR setom
around ear oblika
USB C-USB C audio povezava
Bluetooth 5.2, A2DP, AVRCP, HFP
frekvenčni razpon 6 Hz - 22 kHz
aktivno odstranjevanje šuma (ANC), 2 mikrofona na stran
USB-C polnjenje
čas avtonomije baterije pri predvajanju: do 60 ur (BT + ANC)
primer: Sennheiser Momentum 4 wireless</t>
  </si>
  <si>
    <t>DOF3 platforma</t>
  </si>
  <si>
    <t>zaslon</t>
  </si>
  <si>
    <t>AV_F.01</t>
  </si>
  <si>
    <t>Kaj pa zdaj - interaktivna igra</t>
  </si>
  <si>
    <t>Družabna igra na odzivnih zaslonih.</t>
  </si>
  <si>
    <t>diagonala 31.5"
resolucija: 1920x1080
anti glare, edge to edge glass, open frame
PCAP touch, 12 točk, zaznavanje čez steklo do 6mm
svetilnost: 500 cd/m² 
odzivnost: 8ms
statični kontrast: 3000:1
orientacija: horizontalno, vertikalno, položeno
priključki: VGa, 2x HDMI, 1x DP, Audio IN 3.5mm, Audio OUT 3.5mm, RJ45 LAN
vgrajeni zvočniki 2x8W
VESA: 400x200
MTBF: 50000h
Intel NUC nosilec
primer: iiyama ProLite TF3239MSC-W1AG</t>
  </si>
  <si>
    <t>AV_G.01</t>
  </si>
  <si>
    <t>Kviz Htri prsti</t>
  </si>
  <si>
    <t xml:space="preserve">Interaktivna družabna igra z gumbi. </t>
  </si>
  <si>
    <t>kontroler za gumbe</t>
  </si>
  <si>
    <t>beli zvočniki</t>
  </si>
  <si>
    <t xml:space="preserve">subwoofer
</t>
  </si>
  <si>
    <t xml:space="preserve">Dante konverter
</t>
  </si>
  <si>
    <t>zaslon na dotik</t>
  </si>
  <si>
    <t xml:space="preserve">diagonala 54,6"
resolucija: 3840x2160
svetilnost: 500 cd/m² 
odzivnost: 8ms
statični kontrast: 5000:1
panel: VA, anti glare
touch funkcije: PCAP, 20 točk, USB
priključki: 3x HDMI, RJ45 LAN, 2x USBm 1x RS232, 1x IR 3.5mm
vgrajeni zvočniki 2x10W
VESA: 400x400
režim delovanja: 24/7
MTBF: 50000h
orientacija: vertikalno/horizontalno
primer: iiyama ProLite T5562AS-B1 </t>
  </si>
  <si>
    <t>AV_K.02</t>
  </si>
  <si>
    <t>Kako si, Zemlja?</t>
  </si>
  <si>
    <t xml:space="preserve">AR Raziskovanje planeta v obogateni resničnosti. </t>
  </si>
  <si>
    <t>kontrolni računalnik</t>
  </si>
  <si>
    <t>Kamera</t>
  </si>
  <si>
    <t>AV_ L.01</t>
  </si>
  <si>
    <t xml:space="preserve">Baterije, vodik in OVE prihodnosti </t>
  </si>
  <si>
    <t>Aplikacije na odzivnih zaslonih, ki predstavljajo baterije, pridobivanje in hranjenje energije z vodikom, nuklearno energijo in obetavne načine za pridobivanje energije v prihodnosti.</t>
  </si>
  <si>
    <t xml:space="preserve">diagonala 42.5"
resolucija: 3840x2160
anti glare, IPS
PCAP touch, 20 točk
svetilnost: 500 cd/m² 
odzivnost: 8ms
statični kontrast: 1200:1
orientacija: horizontalno, vertikalno
priključki: 3x HDMI, RJ45 LAN, RS232, IR 3.5mm, 2x USB
vgrajeni zvočniki 2x10W
VESA: 200x200
MTBF: 50000h
režim delovanja: 24/7
primer: iiyama ProLite T4362AS-B1 </t>
  </si>
  <si>
    <t>Video vsebina na stolpu zaslonov z grafiko ob sprožilcu (M.03), video turbine ter aplikacija na velikem odzivnem zaslonu.</t>
  </si>
  <si>
    <t xml:space="preserve">tresenje klopce +  kontroler
</t>
  </si>
  <si>
    <t>AR zrcalo - Kakšna je tvoja okoljsko energijska podoba?</t>
  </si>
  <si>
    <t>R Splošna oprema/Konferenčna soba</t>
  </si>
  <si>
    <t xml:space="preserve">R.01 </t>
  </si>
  <si>
    <t>Konferenčna dvorana (13 x 5,7m)</t>
  </si>
  <si>
    <t>Projektor je stran 10-11m</t>
  </si>
  <si>
    <t>Ozvočenje BIAMP Tesira</t>
  </si>
  <si>
    <t>S Strežniška soba</t>
  </si>
  <si>
    <t>AV_S01</t>
  </si>
  <si>
    <t>centralni strežnik: PC, router,switch,patch bay...</t>
  </si>
  <si>
    <t>DANTE switchi</t>
  </si>
  <si>
    <t>managed switch
*****vsaj 40x PoE+, vsaj 12W/port power budget *****
podpora za Dante, SDVoE, AES67, NDI
protokoli: IGMP snooping v1/2/3, IGMP querier, SSH, Telnet, DHCP server/relay, PTPv2, LAG, STP/MTP/RSTP
rackmount 1RU
primer: Netgear M4250-40G8F-PoE+ (GSM4248P)</t>
  </si>
  <si>
    <t>Kontroler Crestron CP4</t>
  </si>
  <si>
    <t>kontrolna enota za do 10 simultanih programov
relay output 1-8
I/O outut 1-8
5pin COM1, 3pin COM2-3, USB 2.0 tip A, RJ45 gigabit ethernet, Cresnet port
podpora za Cresnet, RS232/422/485, IR/serial, gigabit ethernet (SSL, SSH, SFTP, SNMP, HTTPS server, SMTP client)
2GB SDRAM, 8GB flash, do 32GB SD kartica, podpora za zunanje diske do 1TB
Primer: Crestron CP4</t>
  </si>
  <si>
    <t>Relejna polja 4 bloke po 8</t>
  </si>
  <si>
    <t>Skupaj brez DDV-ja</t>
  </si>
  <si>
    <t>Skupaj z DDV</t>
  </si>
  <si>
    <t>MM_ B.02. 1</t>
  </si>
  <si>
    <t>MM_B.03</t>
  </si>
  <si>
    <t>ARZ ANKETA, analogna postaja z NFC (Volvela 1)</t>
  </si>
  <si>
    <t>MM_C.01</t>
  </si>
  <si>
    <t>OVE ZEMLJA - grafika</t>
  </si>
  <si>
    <t xml:space="preserve">Pozicijski stavki ob interaktivnem zaslonu. </t>
  </si>
  <si>
    <t>MM_ D.01 - D.03</t>
  </si>
  <si>
    <t>Odkod sploh potreba po obnovljivih virih - grafika</t>
  </si>
  <si>
    <t>Pozdravna grafika obiskovalcem predstavi rdečo nit postaj Človek in Zemlja.</t>
  </si>
  <si>
    <t>ARZ ANKETA, analogna postaja z NFC (Volvela 2)</t>
  </si>
  <si>
    <t>MM_E.01 - E.03</t>
  </si>
  <si>
    <t>ARZ ANKETA, analogna postaja z NFC (Volvela 3)</t>
  </si>
  <si>
    <t>MM_F.01</t>
  </si>
  <si>
    <t>MM_F.01.1</t>
  </si>
  <si>
    <t>Kaj pa zdaj - grafika</t>
  </si>
  <si>
    <t>Ilustracije in 2d grafika na mizi ob igri Kaj pa zdaj.</t>
  </si>
  <si>
    <t>MM_F.02</t>
  </si>
  <si>
    <t>Kaj pravijo okoljevarstveniki in kaj energetiki?</t>
  </si>
  <si>
    <t>Kviz Hitri prsti - grafika</t>
  </si>
  <si>
    <t>Grafika ob kvizu.</t>
  </si>
  <si>
    <t>MM_K.02</t>
  </si>
  <si>
    <t>MM_ L.01</t>
  </si>
  <si>
    <t>MM_L.02</t>
  </si>
  <si>
    <t>ARZ ANKETA, analogna postaja z NFC (Volvela 4)</t>
  </si>
  <si>
    <t>ARZ ANKETA, analogna postaja z NFC (Volvela 5)</t>
  </si>
  <si>
    <t>KATEDRALA VODE - vodni padec in turbina</t>
  </si>
  <si>
    <t>MM_M.04</t>
  </si>
  <si>
    <t>KATEDRALA VODE - Lastnosti, obeti in slabosti OVE</t>
  </si>
  <si>
    <t>MM_M.05</t>
  </si>
  <si>
    <t>MM_O.01</t>
  </si>
  <si>
    <t>MM_P.01</t>
  </si>
  <si>
    <t>Dodatna - označevalna grafika</t>
  </si>
  <si>
    <t>Označevalne grafike po celotnem centru</t>
  </si>
  <si>
    <t>O Soba z zrcalom</t>
  </si>
  <si>
    <t>P Splošna oprema</t>
  </si>
  <si>
    <t xml:space="preserve">IZVEDBENI PROJEKT MSOE                                                                  </t>
  </si>
  <si>
    <t>Avtomat za karte</t>
  </si>
  <si>
    <t xml:space="preserve"> </t>
  </si>
  <si>
    <t>RECEPCIJSKI PULT</t>
  </si>
  <si>
    <t>OBLAZINJENA KLOP Z INTEGRIRANO ANALOGNO POSTAJO</t>
  </si>
  <si>
    <t>PREMIKAJOČA PLATFORMA Z VR OČALI (VIŠINA HRBTIŠČA 80cm)</t>
  </si>
  <si>
    <t>PREMIKAJOČA PLATFORMA Z VR OČALI (VIŠINA HRBTIŠČA 100cm)</t>
  </si>
  <si>
    <t>PREMIKAJOČA PLATFORMA Z VR OČALI (VIŠINA HRBTIŠČA 120cm)</t>
  </si>
  <si>
    <t>GAFIČNI PANEL Z INTEGRIRANIM INTERAKTIVNIM ZASLONOM</t>
  </si>
  <si>
    <t>MIZA Z VGRAJENIMI INTERAKTIVNIMI ZASLONI</t>
  </si>
  <si>
    <t>MIZA Z VGRAJENIMI TIPKAMI</t>
  </si>
  <si>
    <t>NOSILEC ZA INTEGRATIVNI EKRAN</t>
  </si>
  <si>
    <t>OBLAZINJENA KLOP Z INTEGRIRANIM UPRAVLJANJEM</t>
  </si>
  <si>
    <t>CENTRALNA STENA Z OGLEDALOM, INTEGRIRANIM EKRANOM IN TABLIČNIMI RAČUNALNIKI</t>
  </si>
  <si>
    <t>Vse mere je potrebno preveriti na lokaciji. Vse nejasnosti in neskladja se rešuje v dogovoru s projektantom.</t>
  </si>
  <si>
    <t>Popis del Multimedijskega stičišča okolja in energetike - MSOE, Brežice.</t>
  </si>
  <si>
    <t>Stroškovnik razstavne opreme, avdio video opreme in multimedije</t>
  </si>
  <si>
    <t>1. Izdelavo ponudb in izvedbo projekta je potrebno izdelati skladno z vsebinskim delom Oblikovalskega načrta (v nadaljevanju OBN) in načrtom OBN. Popis tvori celoto s tekstovnim in grafičnim delom OBN načrta in ga je potrebno obravnavati skupaj!</t>
  </si>
  <si>
    <t>3. Vsi materiali v postavkah, ki predstavljajo talne, stenske ali stropne obloge prostora morajo ustezati zahtevam požarne odpornosti po ZVP, skladno z Načrtom požarne varnosti, ki ga je izdelal projektant arhitekture.</t>
  </si>
  <si>
    <t>4. V ponudbi mora izvajalec navesti koordinatorja, ki bo usklajeval potek del med vodjo projekta s strani naročnika, avtorjem OBN in izvajalcem.</t>
  </si>
  <si>
    <t>5. V ponudbi mora izvajalec navesti vsebinskega koordinatorja, ki bo usklajeval potek vsebinskih del med vodjo projekta s strani naročnika in izvajalcem.</t>
  </si>
  <si>
    <t>6. V sklop izvajalčeve ponudbe sodijo vse vsebinske zasnove iz popisa, ki jih pred izvedbo glede vsebinske pravilnosti, zahtevane kakovosti, obsega in temeljnih sporočil potrdi vodja projekta s strani naročnika.</t>
  </si>
  <si>
    <t>7. V sklop izvajalčeve ponudbe sodi grafična zasnova, ki upošteva CGP projekta ter vključuje tiskane grafike in multimedijske vsebine. Grafično zasnovo pred izvedbo potrdita vodja projekta s strani naročnika in avtor OBN.</t>
  </si>
  <si>
    <t>8. V sklop izvajalčeve ponudbe sodijo vsi potrebni delavniški načrti, ki jih pred izvedbo glede tehnične pravilnosti, zahtevane kakovosti in izgleda potrdi avtor OBN, izdelovalec in dobavitelj multimedijskih vsebin ter naročnik.</t>
  </si>
  <si>
    <t>9. Ponudnik je dolžan dokumentacijo temeljito pregledati in pred izvedbo opozoriti na morebitne tipkarske in redakcijske napake, tehnično pomanjkljivost izvedbenih detajlov, risb, opisov ali popisov, nejasnosti in morebitna neskladja v projektu oz. podati svoj predlog rešitve! Avtor OBN je dolžan pomanjkljivosti odpraviti v najkrajšem možnem času.</t>
  </si>
  <si>
    <t>10. Posamezne tehnične rešitve lahko v detajlih odstopajo od predstavljenih načrtov, vendar morajo opravljati enako ali boljšo funkcijo, biti tehnično, oblikovalsko, kvalitetno enaka ali boljša. S predlaganimi spremembami se mora strinjati avtor OBN. Eventualne predloge za spremembo tehnologije, ki bi vplivale na ceno ponujenega dela mora izvajalec pred izvedbo uskladiti z vodjo projekta s strani naročnika.</t>
  </si>
  <si>
    <t>11. Tam, kjer je v popisu določen kos opisan kot določen tip ali blagovna znamka (kot npr. ...), se to razume v smislu opisa nivoja kakovosti izdelka: enakovreden ali boljši!</t>
  </si>
  <si>
    <t>12. Vsi tiskani materiali in rezane folije morajo zagotavljati dolgoročno obstojnost primerno za stalno razstavljanje.  Predmet ponudbe za vse tiskane grafike je tudi izdelava testnih potiskov na pravem materialu in prototipu mesta vgradnje (npr. vzorčni light-box, folija na plašču elementa, oz. kakor je posebej navedeno pri posameznih postavkah), ki jih pred izvedbo potrdi avtor OBN.</t>
  </si>
  <si>
    <t>13. Vsa osvetlitev razstavnih elementov in svetlobnih efektov mora zagotavljati dolgoročno obstojnost primerno za stalno razstavljanje (življensko dobo vsaj 80.000 ur).</t>
  </si>
  <si>
    <t>14. Barvo in vzorce vseh finalnih obdelav in barv na podlagi vzorčnega polja 1x1m izvedenega na pravi podlagi pred končno izdelavo potrdi avtor OBN. Stiki in prehodi med različnimi tlaki in stenami so določeni v načrtu, pred končno izdelavo jih mora na podlagi vzorca potrditi avtor OBN.</t>
  </si>
  <si>
    <t>15. Vsi robovi opreme so pobrani na 2mm radija.</t>
  </si>
  <si>
    <t>16. Za vse inovativne rešitve povezane z multimedijo in multimedijsko opreme, se izdela testna verzija, ki jo mora odobriti iz vidika oblikovne ustreznosti potrdidi avtor OBN, izvajalec multimedijskih vsebin ter dobavitelj multimedijske opreme pa morata ustreznost rešitve potrditi iz vidika varnosti in funkcionalnosti.</t>
  </si>
  <si>
    <t>17. Vsa vgrajena multimedijska oprema mora biti vgrajena v skladu z zahtevami proizvajalca multimedijske opreme. Dobavitelj multimedijske opreme je dolžen opozoriti na morebitna neskladja vgradnje z zahtevami proizvajalca multimedijske opreme. Dobavitelj multimedijske opreme je dolžen opozoriti na morebitna varnostna tveganja pri uporabi dobavljene tehnologije.</t>
  </si>
  <si>
    <t>18. Izvedba razstave predvideva tudi ravnanje z originalnimi muzealijami za kar mora biti izvajalec ustrezno usposobljen.</t>
  </si>
  <si>
    <t>19. Vsi elementi morajo biti funkcionalno dovršeni, estetsko in trajnostno kvalitetni in usklajeni s celostno podobo projekta.</t>
  </si>
  <si>
    <t>20. Vsi elementi morajo dosegati življenjsko dobo 5 let ali več. Izvedba mora biti robustna in odporna na  uporabo v javnem prostoru. Vsi elementi in uporabljeni materiali morajo omogočati normalno obrabo v vsaj 10 letnem obdobju.</t>
  </si>
  <si>
    <t>21. Vse cene morajo upoštevati dobavo in montažo na lokaciji objekta.</t>
  </si>
  <si>
    <t>22. Vsa pripravljalna in zaključna dela so zajeta v enotnih cenah.</t>
  </si>
  <si>
    <t>23. Pred začetkom izvedbe vodja projekta s strani naročnika organizira usklajevalni sestanek na katerem izbranemu izvajalcu podrobno predstavi vse pomembnejše informacije glede izvedbe projekta in preda vsebinska gradiva, ki jih zagotavlja naročnik. Avtor OBN predstavi načrt, izvajalec predstavi svoja vprašanja in pripombe na načrte. Vse pripombe avtor OBN in izvajalec uskladita v roku 10 dni.</t>
  </si>
  <si>
    <t>24. Med delom je potrebno vzdrževati čimbolj brezprašno stanje oz. je potrebno zagotavljati lokalno zaščito pred vdorom in širjenjem prahu, ki nastane ob montažnih in ostalih obrtniških delih v ostale prostore, ki niso predmet posegov.</t>
  </si>
  <si>
    <t>Pozdravna grafika "avtomat" in karte</t>
  </si>
  <si>
    <t>MM_ B.01.</t>
  </si>
  <si>
    <t>Predstavitveni zaslon  NFC</t>
  </si>
  <si>
    <t>MM_D.06</t>
  </si>
  <si>
    <t>MM_G.01, G.02</t>
  </si>
  <si>
    <t>MM_M.02, M.03</t>
  </si>
  <si>
    <t>AR zrcalo - Kakšna je tvoja okoljsko energijska podoba? - GRAFIKA</t>
  </si>
  <si>
    <t>procesor: i7 vsaj 12th gen
16 GB RAM DDR4
256 GB M.2 PCIe NVMe SSD
USB-A: vsaj 3x
USB-C/Thunderbolt4: 2x
3.5mm audio in/out
HDMI 2.1, RJ45
Win11
primer: Asus NUC</t>
  </si>
  <si>
    <t>AV_B.03</t>
  </si>
  <si>
    <t xml:space="preserve">senzor + kontroler + polifonični zvočnik
</t>
  </si>
  <si>
    <t>AV_C.01</t>
  </si>
  <si>
    <t>AV_ D.01</t>
  </si>
  <si>
    <t>kapaciteta: 128GB
dimenzije: 195x134x6mm
zaslon: 8.3" retina, LED IPS, 2266x1488px, 500 nits, apple pencil support
procesor: A17, 6 core CPU, 5 core GPU, 16 core neural engine
zadnja kamera: 12MP, f/1.8, HDR
sprednja kamera: 12MP, 122° kot zajema, f/2.4, HDR
video: 4K 24-60fps, HD 25-60fps, slow motion 120&amp;240fps
zvočniki: stereo
mikrofon: dvojni mikrofon
WiFi: 802.11ax WiFi6
senzorji: touch ID, žiroskop, barometer, ambientalna svetloba, 3-osni pospeškoseter
zunanji zaslon: DisplayPort čez USB-C
4K Airplay mirroring
primer: Apple iPad</t>
  </si>
  <si>
    <t>procesna enota: Snapdragon XR2 Gen 2
8 GB RAM
256 GB ROM
1832 x 1920px, 72/90/120Hz, 20 PPD/773PPI
vidni kot 96/90°
kompatibilnost s USB-C slušalkami
polnjenje prek USB PD3.0
teža do 520 g
Wifi6E
primer: Meta Quest 3S</t>
  </si>
  <si>
    <t>AV_ D.02</t>
  </si>
  <si>
    <t>AV_ D.03</t>
  </si>
  <si>
    <t>AV_G.02</t>
  </si>
  <si>
    <t>SPL: 100 dB
moč: 50W + 50W
frekvenčni razpon: 55 Hz - 39 kHz (-6dB)
natančnost: ± 1.5 dB (62 Hz - 20 kHz)
dimenzije zvočniške membrane: 105mm (bass), 19mm (treble) 
dimenzije: 226x151x142mm
teža: 3,1kg
konektorji: Euroblock &amp; RJ45 AES67/Dante, PoE+/Poe
vključen zidni nosilec
GENELEC 4420</t>
  </si>
  <si>
    <t>diagonala 54.5"
resolucija: 3840x2160
svetilnost: 500 cd/m² 
statični kontrast: 1200:1
panel: anti glare
priključki: 4x HDMI s HDCP2.2, Audio OUT 3.5mm, SPDIF, DSUB9 RS232, RJ45 LAN, 2x USB tip A, 1x USB tip C, 1x3.5mm IR IN, WiFi
vgrajeni zvočniki 20W
VESA: 400x400
režim delovanja: 16/7
orientacija: vertikalno/horizontalno
primer: Panasonic TH-55CQE2</t>
  </si>
  <si>
    <t xml:space="preserve">procesor: Intel Core i5 13th gen
RAM: 16GB DDR 4
HD: 1TB M.2 SSD
NVIDIA GeForce RTX 4060 Laptop GPU 8GB GDDR6
WiFi 6/ Dual LAN (Gigabit Ethernet, 2.5Gbps Ethernet)
2x HDMI, 3x DP, 4x USB 3.1, Thunderbolt 4, 3,5mm audio in, 3.5mm audio out
primer: ZOTAC MAGNUS ONE ERP54060C </t>
  </si>
  <si>
    <t>senzor: 1/2.5 CMOS
4K 30p/25p
napajanje: USB DC5V ali PoE
digitalni zoom 4x
kot zajema 111°
video izhodi: HDMI, USB, IP
vgrajen mikrofon
vertikalni premik: 50° (±25°)
horizontalni premik 220° (±110°)
primer: Panasonic AW-UE4</t>
  </si>
  <si>
    <t>AV_ L.02</t>
  </si>
  <si>
    <t>AV_M.02.1</t>
  </si>
  <si>
    <t>AV_M.02.2</t>
  </si>
  <si>
    <t>SPL: 104 dB
moč: 150W 
frekvenčni razpon: 22 Hz - 160 Hz (-6dB)
natančnost: ± 3dB (25 Hz - 150 Hz)
dimenzija zvočniške membrane: 205mm 
dimenzije: 410x350x319mm
teža: 19kg
konektorji: Analog &amp; Digital XLR, RJ45 (control)
primer: Genelec 7350</t>
  </si>
  <si>
    <t xml:space="preserve">število analognih kanalov: 4
frekvenca vzorčenja: do 96kHz 
vgrajen DSP mikser (matrični mikser, ANC)
napajanje preko PoE+ ali zunanjega napajalnika
možnost rack vgradnje
poraba: &lt;8W
primer: Tascam ML-4D/OUT
</t>
  </si>
  <si>
    <t>AV_M.03</t>
  </si>
  <si>
    <t>AV_M.04</t>
  </si>
  <si>
    <t>AV_M.05</t>
  </si>
  <si>
    <t>Nosilec za projektor</t>
  </si>
  <si>
    <t>Krmilna enota</t>
  </si>
  <si>
    <t>Zaslon na dotik</t>
  </si>
  <si>
    <t>Vmesnik</t>
  </si>
  <si>
    <t>Krmiljenje motorjev</t>
  </si>
  <si>
    <t>32 x 32 Dante kanalov
AES67-enabled Dante endpoint
12 mic/line vhodov, 8 mic/line izhodov
2 Gigabit Ethernet: Dante + Tesira control
do 8 kanalov USB audio
RS-232
4-pin GPIO
OLED touch ekran
port authentication via IEEE 802.1X
Rack mount (1RU)
primer: Biamp TesiraForte DAN CI</t>
  </si>
  <si>
    <t>Avdio ojačevalnik</t>
  </si>
  <si>
    <t>mrežno stikalo</t>
  </si>
  <si>
    <t>Vgradni zvočnik</t>
  </si>
  <si>
    <t>Koaksialni stenski zvočnik</t>
  </si>
  <si>
    <t>2-kanalni mikrofonski sprejemnik</t>
  </si>
  <si>
    <t>Ročni oddajnik</t>
  </si>
  <si>
    <t>Naglavni oddajnik</t>
  </si>
  <si>
    <t>Naglavni mikrofon</t>
  </si>
  <si>
    <t>Namizni mikrofon</t>
  </si>
  <si>
    <t>Polnilec za baterije</t>
  </si>
  <si>
    <t>Namizni podstavek za mikrofon-DANTE</t>
  </si>
  <si>
    <t>Montaža opreme, inštalacijska dela</t>
  </si>
  <si>
    <t>Šolanje uporabnika in navodila za vzdrževanje opreme</t>
  </si>
  <si>
    <t>A Vhodna ploščad</t>
  </si>
  <si>
    <t>GRAFIČNI PANEL Z INTEGRIRANO ANALOGNO POSTAJO</t>
  </si>
  <si>
    <t>KOTNI ELEMENT Z ZASLONOM</t>
  </si>
  <si>
    <t xml:space="preserve"> AV_B.01</t>
  </si>
  <si>
    <t>Prva interaktivna postaja. Obiskovalec tu aktivira svojo NFC kartico. Ob stiku s čitalnikom se na zaslonu odpre slika z njegovim COE avatarjem. Sledijo navodila rabe AR zaslona in uporabe NFC na različnih postajah.</t>
  </si>
  <si>
    <t xml:space="preserve">POS terminal
</t>
  </si>
  <si>
    <t>procesor: i7 10th gen
Spomin: 32GB RAM
disk: SSD 1TB
zaslon na dotik:15.6" 10 točkovni PCAP 
IP65 zaščita prednjega stekla
delovanje 24/7, pasivno hlajenje
priključki: 2x DB9 COM RS232, 4x USB tip A, 2x RJ45 ethernet, 1x HDMI
Komunikacijski vmesnik med NFC in namensko programsko opremo za interaktivno postajo
primer: 15.6 industrial front panel PC</t>
  </si>
  <si>
    <t xml:space="preserve">Programska oprema
</t>
  </si>
  <si>
    <t xml:space="preserve">Aplikacija, ki na prvi interaktivni postaji omogoča obiskovalcem, da aktivirajo svojo NFC napravo. Narejena naj bo z grafičnim pogonom Unity, ki komunicira s serverjem in preverja identiteto NFC naprave. </t>
  </si>
  <si>
    <t>MM_ B.02</t>
  </si>
  <si>
    <t>diagonala 74.5"
resolucija: 3840x2160
svetilnost: 400 cd/m² 
statični kontrast: 1200:1
panel: anti glare
priključki: 4x HDMI, Audio OUT 3.5mm, SPDIF, DSUB9 RS232, RJ45 LAN, 2x USB tip A, 1x USB tip C, 1x 3.5mm IR IN, WiFi, Bluetooth
vgrajeni zvočniki 24W
VESA: 600x400
režim delovanja: 16/7
primer: Panasonic TH-75CQE2</t>
  </si>
  <si>
    <t xml:space="preserve">Aplikacija, ki bo obiskovalcem ponudila navodila za uporabo NFC, ki vključujejo vizualne prikaze in po korakih razložene postopke. Narejena naj bo z grafičnim pogonom Unity. </t>
  </si>
  <si>
    <t>NFC čitalec, izvedba za integracijo v interier po specifikaciji oblikovalca
podpora standardom: ISO14443AB, ISO15693, Felica, Desfire, NTAG, MiFARE 
razdalja delovanja: do 5cm, frekvenca delovanja: 13,56 MHz,
PoE napajanje  IEEE 802.3-compliant, galvansko ločen, namenski TCP/IP protokol za povezavo z krmilnim sistemom,
Baziran na mikrokontroler tehnologiji, dvojedrni sistem,  Wifi &amp; BT integriran,  OTA (daljinska menjava / nadgradnja firmware) nadgradljiv sistem
Namenska programska oprema za komunikacijo z interaktivno postajo
primer: MFRC522 + mikrokontroler</t>
  </si>
  <si>
    <t>PoE napajanje  IEEE 802.3-compliant, galvansko ločen, namenski TCP/IP protokol za povezavo z krmilnim sistemom,
Baziran na mikrokontroler tehnologiji, dvojedrni sistem,  Wifi &amp; BT integriran,  OTA (daljinska menjava / nadgradnja firmware) nadgradljiv sistem
Magnetni senzor rotacije,toleranca +-2 kotni stopinji, minimalno 10 odčitavanj/sekundo
Polifonični zvočnik 
Namenska programska oprema za komunikacijo z interaktivno postajo</t>
  </si>
  <si>
    <t xml:space="preserve">Aplikacija, ki vključuje obsežne edukativne module, ki obiskovalcem predstavijo različne obnovljive in neobnovljive vire energije na Zemlji. Uporabniki lahko interaktivno raziskujejo, kako se ti viri pridobivajo, njihovo uporabo in vpliv na okolje. Narejena naj bo z grafičnim pogonom Unity, ki komunicira s serverjem in preverja identiteto NFC naprave.  </t>
  </si>
  <si>
    <t>3DOF platforma, statična nosilnost je  sedalna površina (interierski design) + 2 osebi, namenjena je prikazu transportnih možnosti skozi čas.
Pomiki vsake osi so +-150mm, neodvisno, z pomikom max 150mm/s, max pospešek 5ms2.
V Platformi so uporabljene 3 osi. Nagib x, nagib y, vodoravni pomik x/y.
Pomiki se izvajajo dinanično iz kontrolnega sistema (del multimedije, predvajalnika) ter so dimnamične, neposnete vnaprej. Transportni medij je TCP/IP omrežni protokol (aplikacija simulacije.
Sistem mora vsebovati tudi zaščitne elemente proti poškodbam (stiski etc), po principu kontaktnih senzorjev (trakovi), Sistem mora ob prisilni zaustavitvi obstati na trenutni točki. Dodaten kontrolni element je na lokaciji vodičev razstave.
Namenska programska oprema za komunikacijo z interaktivno postajo</t>
  </si>
  <si>
    <t xml:space="preserve">Programska oprema (D.01 - D0.3)
</t>
  </si>
  <si>
    <t xml:space="preserve">Aplikacija virtualne resničnosti, ki obiskovalca ozavešča o zgodovini človeškega napredka in vplivu na okolje. Narejena naj bo z grafičnim pogonom Unity, ki komunicira s serverjem in preverja identiteto NFC naprave. </t>
  </si>
  <si>
    <t>AV_D.06</t>
  </si>
  <si>
    <t>Programska oprema</t>
  </si>
  <si>
    <t>Kontrolna enota USB, priklop do 10 kontaktnih stikal, hitrost reakcije &lt;1ms, protokol po specifikaciji multimedisjke aplikacije.
Namenska programska oprema za komunikacijo z interaktivno postajo.
Mikrokontroler.</t>
  </si>
  <si>
    <t xml:space="preserve">Interaktivna družabna igra, ki preverja znanje in reflekse igralcev skozi serijo vprašanj in izzivov. Narejena naj bo z grafičnim pogonom Unity, ki komunicira s serverjem in preverja identiteto NFC naprave. </t>
  </si>
  <si>
    <t xml:space="preserve">POS terminal z NFC  + polifonični zvočnik
</t>
  </si>
  <si>
    <t>procesor: i7 10th gen
Spomin: 16GB RAM
disk: SSD 256GB
zaslon na dotik:10.1" 10 točkovni PCAP
IP65 zaščita prednjega stekla
delovanje 24/7, pasivno hlajenje
priključki: 2x DB9 COM RS232, 4x USB tip A, 2x RJ45 ethernet, 1x HDMI
Polifonični zvočnik
Komunikacijski vmesnik med NFC in namensko programsko opremo za interaktivno postajo
primer: 10.1 industrial front panel PC</t>
  </si>
  <si>
    <t>PoE napajanje  IEEE 802.3-compliant, galvansko ločen, namenski TCP/IP protokol za povezavo z krmilnim sistemom,
Baziran na mikrokontroler tehnologiji, dvojedrni sistem,  Wifi &amp; BT integriran,  OTA (daljinska menjava / nadgradnja firmware) nadgradljiv sistem.
Programsko je krmiljenje povezano preko TCP/IP protokola iz nadzornega sistema multimedijske aplikacije.
Namenska programska oprema za komunikacijo z interaktivno postajo.
Tresenje klopce je izvedeno z dvema elektromagnetnima aktuatorjema z inertno maso, kombinacija katerih povzroči interferenco z sunkovitimi mikropomiki (simulacija občutka moči vode-elektrarna).Aktuatorja se specificirata glede na zahteve interierja.</t>
  </si>
  <si>
    <t xml:space="preserve">Aplikacija, ki izpostavljaja vodne vire kot ključne za proizvodnjo energije. Narejena naj bo z grafičnim pogonom Unity, ki komunicira s serverjem in preverja identiteto NFC naprave. </t>
  </si>
  <si>
    <t xml:space="preserve">Interaktvina igra na odzivnem zaslonu, ki prikaže delovanje črpalnih hidroelektrarn. Narejena naj bo z grafičnim pogonom Unity, ki komunicira s serverjem in preverja identiteto NFC naprave. </t>
  </si>
  <si>
    <t>AV_ O.01</t>
  </si>
  <si>
    <t>Platno s projekcijsko površino</t>
  </si>
  <si>
    <t>površina: 216 x 340 cm, vidna površina 206 x 330 cm
razmerje stranic: 16:10
upravljanje s stenskim stikalom, električno dviganje
Napeto HD platno za prednjo projekcijo
stenska ali stropna montaža
primer: Da-Lite Tensioned Elpro Concept, 216 x 340 cm with HD Progressive 11 - 10103970</t>
  </si>
  <si>
    <t>Projektor 8.000,00LUM</t>
  </si>
  <si>
    <t>LCD projektor
svetilnost 8200 lm
resolucija 1920x1200 px
kontrast: 3,000,000:1
dimenzije platna: 1.02-10.16m
premik objektiva: ±67 % vertikalno, ±35% horizontalno
keystone korekcija: ±25° V/H
namestitev na strop/tla, spredaj/zadaj
vhodi: 3xHDMI s HDCP2.3 in CEC, 15pin DSUB RGB, RJ45 ethernet, RJ45 digitalink
multiprojektor sync 9pin DSUB In/out, USB DC 5V/2A out
primer: PANASONIC PT-MZ882W</t>
  </si>
  <si>
    <t>Nosilec za projektor
primer: VOGELS PPC 2585</t>
  </si>
  <si>
    <t>AVoIP krmilna enota</t>
  </si>
  <si>
    <t>Samodejna identifikacija vseh končnih enot
PoE PD (IEEE 802.3af), 2x RJ45 ethernet
USB 2.0 in HDMI 1.4 za lokalne naprave
Podpora LW3 API, Web GUI, RTC
Primer: Lightware MMU GVN-MMU-X100</t>
  </si>
  <si>
    <t>kontrolna enota za do 10 simultanih programov
relay output 1-2, 5pin COM, USB-C OTG, RJ45 ethernet, 3 pin Cresnet
podpora za Cresnet, RS232/422/485, IR/serial, 100 MBps ethernet (SSL, SSH, SFTP, SNMP, HTTPS server, SMTP client)
1GB SDRAM, 8GB flash, podpora za zunanje diske do 1TB
Primer: Crestron RMC4</t>
  </si>
  <si>
    <t>AVoIP HDMI oddajnik</t>
  </si>
  <si>
    <t>HDMI 2.0 4K@60 4:4:4 vhod, lokalni HDMI 2.0 izhod, gigabit LAN PoE PD (IEEE 802.3af), SFP, USB tip B, USB 2.0 over IP, USB K+M over IP, RS232, analogni audio vhod/izhod, DTS-X, Dolby Digital, Dolby Atmos
JPEG2000 kompresija, zakasnitev od vira do ponora največ 4 ms
AES256, 802.1x, SSH, HDCP 2.2, advanced EDID, HDR, HDR+, Dolby Vision
primer: Lightware GVN-HMDI-TX210AP</t>
  </si>
  <si>
    <t>AVoIP HDMI sprejemnik</t>
  </si>
  <si>
    <t>HDMI 2.0 4K@60 4:4:4 izhod
Gigabit LAN PoE PD (IEEE 802.3af), SFP, 4x USB tip A, USB K+M over IP, RS232, analogni audio vhod/izhod, DTS-X, Dolby Digital, Dolby Atmos
JPEG2000 kompresija, zakasnitev od vira do ponora največ 4 ms
AES256, 802.1x, SSH, HDCP 2.2, advanced EDID, HDR, HDR+, Dolby Vision
primer: Lightware GVN-HMDI-RX110AP</t>
  </si>
  <si>
    <t>7" TFT 24-bit barvni zaslon na dotik
razmerje stranic 16:10, resolucija 1280x800 px, svetilnost: 300 nit, kontrast 850:1, vidni kot ±80° vertikalno/horizontalno, 5 točkovni kapacitivni dotik
podpora Crestron HTML5 in Smart Graphics, Crestron Fusion, Crestron Home OS, TCP/UDP, DHCP, SSL, SSH, SFTP, SNMP, AD, H.265, H.264
100 Mbps PoE+ ethernet, IEEE 802.11a/b/g/n/ac Wi-Fi, Bluetooth, USB tip A host
Vgrajen mikrofon in zvočnik
primer: CRESTRON TS-770-B-S</t>
  </si>
  <si>
    <t>vmesnik za KNX - IP protokol z DIN montažo
podpora za ARP, ICMP, IGMP, DHCP, TCP/UDP
primer: CRESTRON DIN-KXI vmesnik</t>
  </si>
  <si>
    <t>dvokanalni motorni kontrolnik z DIN montažo
skupna moč 1 HP @ 240V
Cresnet kontrola
primer: CRESTRON DIN-2MC2</t>
  </si>
  <si>
    <t>4 balansirani analogni audio vhodi
Dante 8x8 @ 48/96 KHz, AES67 podpora
THD: 0,1% (20 Hz-20 KHz)
frekvečni odziv: 20 Hz-20 KHz +/- 0.5 dB @ 4Ω, 8Ω, 70V, 100V, -2.5dB @ 20kHz at 2Ω
SNR: 105dB (20Hz to 20kHz pri 8Ω) 
32 bitni, 96 KHz DSP
vsaj 8 pasovni parametrični ekvilizer
zaostajanje izhodnih signalov 100 ms na kanal
spletni GUI vmesnik, nadzor preko API vmesnika ali oblaka
glasnost hladilnih ventilatorjev: do 63 dB @ 1m
varnostna zaščita za DC, VHF, AC, temperatura, električni tok in odpoved ventilacije 
primer: LEA CONNECT 354D</t>
  </si>
  <si>
    <t>upravljano L3 mrežno stikalo s vsaj 24 PoE+ porti, skupna PoE moč vsaj 300W
vsaj 2x SFP port
podpora: vsaj IGMP v2, snooping  in querier
DHCP server ali relay, LAG/LACP, STP/MTP/RSTP, PTPv2, multicast static routing, port/subnet/VLAN routing
primer: NETGEAR M4250-26G4F-PoE+ GSM4230P</t>
  </si>
  <si>
    <t>vgradni stropni zvočnik 30 W @ 100 V
premer izreza 193 mm
teža do 2,6 kg
bela barva
dvovejni zvočnik: nizkofrekvečni 108 mm, visokofrekvenčni 25 mm
frekvenčni odziv: 90 W - 22 KHz
nominalna občutljivost na 1 m: 1 W 97 dB, 2,83 V 83 dB
SPL @ 1 m: 110 dB max, 104 dB kontinuirano
primer: 30W/100V BIAMP DESONO CM30 DTD</t>
  </si>
  <si>
    <t>koaksialni dvovejni zvočnik: nizkofrekvečni 250 mm, visokofrekvenčni 35 mm
delovanje na 100/70 V
kot pokrivanja: 100° x 100°
moč: 300 W kontinuirano, 1000W trenutno
SPL @ 1 m: 124 dB max, 118 dB kontinuirano
moč transformatorja: 120 W @ 100V
frekvenčni odziv: 48 Hz - 20 KHz
občutljivost pri 1 W/1 m: 91 dB
teža: do 15.5 kg
dimenzije: do 530 x 320 x 320 mm
bela barva, vključen stenski nosilec
primer: BIAMP DESONO EX-S10-CM-W  10</t>
  </si>
  <si>
    <t>2 kanalni mikrofonski sprejemnik z DANTE vmesnikom, AES67 podpora
dvosmerna komunikacija, ki omogoča oddaljeni nadzor nad brezžičnimi mikrofoni
avtomatsko skeniranje in koordinacija prostih frekvenc
AES256 enkripcija
PoE napajanje do 7W
notranja antena
teža do 1 kg
primer: SHURE MXWAPT2</t>
  </si>
  <si>
    <t>dvojna notranja antena, dvosmerna komunikacija za oddaljeni nadzor brezžičnih enot
programabilen gumb za utišanje
delovanje v stanju pripravljenosti
delovanje do 50 m z zvočnim opozorilom pred izgubo signala
delovanje do 15 ur
AES256 enkripcija
možnost polnjenja prek USB3 tip A vmesnika
nastavitev ojačanja: -25 do +15 dB
vhodna impedanca @ 1kHz: &gt;20 kΩ
največji vhodni signal pri -16 dB: -9 dBV
Primer: SHURE MXW2/SM86</t>
  </si>
  <si>
    <t>delovanje z vgrajenim ali zunanjim mikrofonom, dvosmerna komunikacija za oddaljeni nadzor brezžičnih enot
programabilen gumb za utišanje
delovanje v stanju pripravljenosti
delovanje do 50 m z zvočnim opozorilom pred izgubo signala
delovanje do 9 ur
AES256 enkripcija
možnost polnjenja prek USB3 tip A vmesnika
nastavitev ojačanja: -25 do +15 dB
vhodna impedanca @ 1kHz: &gt;20 kΩ
največji vhodni signal pri -16 dB: -9 dBV
3,5 mm izhod za slušalke
4 pinski mikrofonski vhod
največja izhodna moč za slušalke: 17,5 mW (1 kHz @ 1% distorzije)
primer: SHURE MXW1/O</t>
  </si>
  <si>
    <t>5 mm omni mikrofon z možnostjo montaže na levo ali desno stran obraza
IP57 zaščita
frekvenčni odziv: 20 Hz do 20 kHz
občutljivost: –42.5 dBV (7.5 mVRMS) @ 1 kHz
SNR: 63.0 dB, dinamični razpon: 101 dB
SPL: 132.0 dB, 1 kHz @ 1% THD
dolžina kabla do oddajnika vsaj 1,6m
teža do 25 g
dolžina nosilca mikrofona vsaj 13 cm
MTQG/TA4F konektor 
primer: SHURE DH5T/O-MTQG</t>
  </si>
  <si>
    <t>19" upogljiv namizni kardioidni kondenzatorski mikrofon
XLR konektor s predojačevalnikom, zaščita pred tresljaji
frekvenčni odziv: 50 Hz - 17 kHz
izhodna impedanca:  150 Ω EIA/ 170 Ω
občutljivost: 35 dBV/Pa (17.8 mV)
SPL: 124.2 dB
SNR: 66 dB
dinamični razpon: 96,2 dB
primer: SHURE MX418/C</t>
  </si>
  <si>
    <t>frekvečni odziv: 20 Hz - 20 kHz
max vhodni nivo zvoka: -10 dBu @ +30 dB gain / -20 dBu @ +40 dB gain / -30 dBu @ +50 dB gain
SNR: 68 dB, 1 kHz @ 1 Pa
kapacitivni gumb za vklop/utišanje
nastavitve ojačanja: +30 dB, +40 dB, +50 dB
napajanje: PoE IEEE802.3af
mikrofonski vhod: XLR 3 pin
Dante/PoE vhod: RJ-45
primer: AUDIO-TECHNICA ATND 8677a</t>
  </si>
  <si>
    <t>kompatibilnost z baterijami vseh izbranih brezžičnih enot
kapaciteta: 4 enote
hitrost polnjenja: 100% do 3h
mrežna povezava 10/100 Mbps
primer: SHURE MXWNCS4</t>
  </si>
  <si>
    <t>Prezentacijsko konferenčni sistem</t>
  </si>
  <si>
    <t>enota za projiciranje slike iz brezžično povezanih enot
Izhodni signal: 4K UHD (3840*2160) @ 30Hz. HDMI 1.4b
vhodni signal: 1920x1080 @30Hz. HDMI 1.4b
avdio izhodi: USB, 3,5 mm, HDMI
USB:  3 X USB-A, 1 X USB-C 
podpora za dve hkratni oddaljeni brezžični enoti
desktop in mobilna aplikacija
brezžična povezava  IEEE 802.11 a/g/n/ac, IEEE 802.15.1
Podpora Airplay, Google Cast, Miracast
1x gigabit ethernet
kensington lock proti kraji bazne enote
avtentikacijski protokol WPA2-PSK ali IEEE 802.1X
delovanje brezžičnih enot na razdalji do 30 m
primer: BARCO ClikShare CX-50 gen 2</t>
  </si>
  <si>
    <t>Podatkovna baza shranjuje podrobne informacije o uporabnikih in energetskih demonstracijah. Vključuje naj kompleksno shemo več povezanih tabel, ki omogočajo učinkovito shranjevanje in poizvedovanje podatkov o uporabniških profilih, podrobnostih o demonstracijah in lokacijskih informacijah. Baza naj bo optimizirana za hitro obdelavo in izvajanje poizvedbo. Narejena naj bo v programskem okolju PostgreSQL ali MySQL ali MariaDB</t>
  </si>
  <si>
    <t>Omrežno vklopno polje za priključitev avdio in video naprav na napajalno napetost 230 VAC. Vklop naprav preko tipk na napravi ali preko LAN ali RS232 priključka.
Vgradnja v 19" omarico
8 izhodov 230V
8 vhodov Di za priključitev senzorjev, tipk, stikal
Primer: TSE PDU 8-L</t>
  </si>
  <si>
    <t>Ustrezni priključni kabli, drobni material</t>
  </si>
  <si>
    <t>Programiranje krmilnih sistemov</t>
  </si>
  <si>
    <t>Programiranje in nastavitve avdio sistemov</t>
  </si>
  <si>
    <t>AVTOMAT ZA KARTE</t>
  </si>
  <si>
    <t>KOMPOZICIJA  HORIZONTALNEGA EKRANA</t>
  </si>
  <si>
    <t>KOMPOZICIJA VERTIKALNEGA EKRANA</t>
  </si>
  <si>
    <t>N hodnik v nadstropju</t>
  </si>
  <si>
    <t>AV_N.02</t>
  </si>
  <si>
    <t>Oblikovanje vizualnih elementov, ki bodo izražali temo in namen avtomata, vključno z barvno shemo, tipografijo in ikonografijo, ki so skladni z celostno podobo centra.</t>
  </si>
  <si>
    <t>Razvoj dinamične animacije in grafike, ki bodo obiskovalce vodile skozi proces aktivacije NFC, z jasnimi navodili in prikazom uporabe tehnologije.</t>
  </si>
  <si>
    <t>Priprava 2d animacije za predstavitveni zaslon in navodila za aktivacijo NFC</t>
  </si>
  <si>
    <t>Analogni interaktiv, ki na določeno tematsko vprašanje nudi tri do štiri odgovore. Z NFC (1X)</t>
  </si>
  <si>
    <t>Priprava vsebine, izdelava 2d/3d animacije in oblikovanje informativnih in privlačnih vizualnih predstavitev različnih energetskih virov, njihovih prednosti in slabosti.</t>
  </si>
  <si>
    <t>Grafično oblikovanje in ustvarjanje videa za VR aplikacijo. Kreiranje spremljajočih videoposnetkov in grafik, ki povečajo imerzivnost in izobraževalno vrednost aplikacije.</t>
  </si>
  <si>
    <t>MM_D.06.1.</t>
  </si>
  <si>
    <t xml:space="preserve">Oblikovanje grafik za analogni interaktiv, ki na določeno tematsko vprašanje nudi tri do štiri odgovore.  </t>
  </si>
  <si>
    <t>Grafika na tekstilu: pogled v preteklost, sedanjost in prihodnost</t>
  </si>
  <si>
    <t>Stena opremljena z grafikami izjav različnih deležnikov, predstavnikov naravovarstva in energetike (4 paneli)</t>
  </si>
  <si>
    <t>Priprava vsebine, grafično oblikovanje ter priprava 2d animacije/video vsebine za družabno igro z gumbi "Hitri prsti"</t>
  </si>
  <si>
    <t>Priprava vsebine, grafično oblikovanje ter 2d/3d animacija za aplikacijo na velikem odzivnem zaslonu.</t>
  </si>
  <si>
    <t>Priprava video vsebine na stolpu zaslonov z grafiko ob sprožilcu (M.03) ter video turbine.</t>
  </si>
  <si>
    <t xml:space="preserve">OVE IGRALNICA HČE interaktivna igra na zaslonu </t>
  </si>
  <si>
    <t>Priprava vsebine, 2d ilustracij in animacije za aplikacijo na odzivnem zaslonu.</t>
  </si>
  <si>
    <t>Priprava vizualno privlačnih in informativnih grafičnih elementov, ki bodo nameščeni na steni ob postaji AR Zrcalo. Ti elementi bodo služili kot vizualna podpora AR izkušnji, obogatili prostor in nudili dodatne informacije relevantne za uporabnike.</t>
  </si>
  <si>
    <t>MM_G.04</t>
  </si>
  <si>
    <t>MM_O.01.1</t>
  </si>
  <si>
    <t>AV_J.01</t>
  </si>
  <si>
    <t>projektor</t>
  </si>
  <si>
    <t>Objektiv za projektor
 0.78-0.98 : 1</t>
  </si>
  <si>
    <t>Konzola za projektor</t>
  </si>
  <si>
    <t>Pritrdilna konzola projektorja, ki omogiča nastavitve položaja projektorja v 6D izdelana po meri</t>
  </si>
  <si>
    <t>Predvajalnik vsebine z eno grafično kartico</t>
  </si>
  <si>
    <t>PC-baziran predvajalnik multimedijske predvajalne vsebine:
Procesor: Intel Core i9-13900KF
Hlajenje procesorja: Noctua NH-D15
Osnovna plošča: Gigabyte Z790 UD DDR5
Pomnilnik: Kingston Fury Beast Gaming črn (2x16GB) - 32GB - 6000Mhz
Grafična kartica 1 : Nvidia Geforce RTX A2000
SSD disk: Samsung 980 PRO 2TB (7000/5100mb/s)
Napajalnik: Antec HCG-1000 80+ Gold - 1000W
Ohišje: Lian Li Lancool 215 - črn</t>
  </si>
  <si>
    <t>IP zvočnik z nosilcem</t>
  </si>
  <si>
    <t>IP zvočnik z nosilcem
- Frekvenčni odziv (-/+1.5 dB): vsaj 58 Hz - 20 kHz
- Moč vgrajenih ojačevalnikov: nizkotonski zvočnik 50W, visokotonski zvočnik 50W
- Maksimalen zvočni pritisk, povprečno od 100Hz do 3kHz pri 1m: vsaj 104 dB SPL
- Integriran DSP modul z minimalno 10 filtri za prilagajanje zvočnikov na prostor
- Vgrajeno vezje za izklop/vklop zvočnika v odvisnosti od prisotnosti avdio signala
- Priključki: Avdio vhod, LAN
- podpora Dante in AES67 pretočnim avdio signalom
- signalizacija delovanja z LED diodo na sprednji strani zvočniak z možnostjo zvezne zatemnitve
- Napajanje PoE+/PoE
- Barva: črna
- Komplet s pritrdilno konzolo</t>
  </si>
  <si>
    <t>Nizkotonski zvočnik</t>
  </si>
  <si>
    <t>Nizkotonski IP PoE zvočnik z vgrajenim DSP modulom
- Frekvenčni odziv (-6 dB): 35 Hz - 120 Hz
 - Moč vgrajenega ojačevalnika: 70W
- Maksimalen zvočni pritisk, povprečno od 40 - 85 Hz pri 1m: vsaj 106 dB SPL
- Integriran DSP modul z minimalno 10 filtri za prilagajanje zvočnikov na prostor in nastavitvijo zakasnitve signala
- Vgrajeno vezje za izklop/vklop zvočnika v odvisnosti od prisotnosti avdio signala
- Priključki: Analogni in Eternet
- Kompaktne dimenzije: maks. 480 × 480 × 220 mm</t>
  </si>
  <si>
    <t>Omrežno stikalo</t>
  </si>
  <si>
    <t>Omrežno stikalo:
24-port, PoE +</t>
  </si>
  <si>
    <t>Drobni kabelski in priključni material</t>
  </si>
  <si>
    <t xml:space="preserve">Vsi potrebni HDMI kabli, UTP kabli, napajalni kabli za projekcije, ozvočenje in predvajalnike </t>
  </si>
  <si>
    <t xml:space="preserve">Aplikacija za predvajanje multimedijske vsebine:
-Slika, Predvajanje najmanj 16 FullHD video vsebin, sinhronizirano
-Slika, Nastavitve pozicije predvajanja vsake od vsebin posebej (po scenariju)
-Slika, Nastavitve pozicije ozadja (ko se ne predvaja video posnetek)
-Slika in zvok, Možnost sinhroniziranega predvajanja med večimi predvajalniki
-Zvok, predvajanje sinhrono z filmom
-Zvok, predvajanje do 32 kanalov preko Dante vmesnika
-Zvok, regulacija skupne glasnosti zvočnega sistema
-Krmiljenje sistema preko vgrajene spletne strani, omogoča vklop/izklop projektorjev preko omrežja, zagon predstavitve, regulacijo jakosti, osnovne ukaze predstavitve (predvajanje, zaustavitev, pauzo, predvajanje v zanki).
-Vgrajena spletna stran mora vsebovati vse osnovne podatke predvajalnega sistema v realnem času (glasnost, predvajanje, pozicija, status projektorjev etc.)
-Vgrajena spletna stran deluje v lokalni zanki ter preko wifi omrežja (v povezavi z omrežjem naročnika)
-Vgrajena spletna stran za delovanje ne sme biti odvisna od internetne povezave.
Aplikacija za podporo mikropostavitvi projekcij, omogoča:
-nastavitev prekrivnih zon med projekcijami (mapping)
-nastavitev mehkih svetlobnih prehodov med projekcijami (blending)
-nastavitev zatemnjenih delov projekcij (specifika posameznih delov slike)
-nastavitev barvnih korekcij projekcij 	</t>
  </si>
  <si>
    <t>AV_I.01</t>
  </si>
  <si>
    <t>Prostorska projekcija</t>
  </si>
  <si>
    <t xml:space="preserve">MM_I.01 </t>
  </si>
  <si>
    <t xml:space="preserve">MM_J.01 </t>
  </si>
  <si>
    <t xml:space="preserve">Objektiv za projektor
 </t>
  </si>
  <si>
    <t>Objektiv za ponujeni projektor projektor: 9.9–12.3 mm, F1.9–2.3
vertikalni premik ±50 %, horizontalni premik ±23 % 
projekcijska razdalja pri WUXGA: 0.550–0.690:1
za projekcijsko površino 70–1000"</t>
  </si>
  <si>
    <t xml:space="preserve"> 	Tip projektorja: Laser 3LCD
Ločljivost: WUXGA (1920 x 1200), sprejem vhodnega signala 4K
Razmerje: 16:10
Kontrast: 3.000.00:1
Priključki: HDMI, USB, D-SUB HD 15-pin, RJ-45 (Ethernet)
Kompatibilnost z PJLINK, možen nadzor in kontrola preko interne
mreže z PC.
Geometrijska korekcija slike za projekcijo na kompleksnih projekcijskih površinah
Svetilnost (skladno z ISO 21118): najmanj 8.000 lumnov
Hrup pri delovanju (normal): največ 35 dB
Življenska doba svetlobnega vira: 20.000 ur
Barva projektorja: črna
Teža: največ 20 kg</t>
  </si>
  <si>
    <t>Tip projektorja: Laser 3LCD
Ločljivost: WUXGA (1920 x 1200), sprejem vhodnega signala 4K
Razmerje: 16:10
Kontrast: 3.000.00:1
Priključki: HDMI, USB, D-SUB HD 15-pin, RJ-45 (Ethernet)
Kompatibilnost z PJLINK, možen nadzor in kontrola preko interne
mreže z PC.
Geometrijska korekcija slike za projekcijo na kompleksnih projekcijskih površinah
Svetilnost (skladno z ISO 21118): najmanj 8.000 lumnov
Hrup pri delovanju (normal): največ 35 dB
Življenska doba svetlobnega vira: 20.000 ur
Barva projektorja: črna
Teža: največ 20 kg</t>
  </si>
  <si>
    <t>Objektiv za projektor 0.330–0.353:1 pri WUXGA resoluciji, 5.43 mm - 5.82 mm F2.00, kompatibilen s ponujenim projektorjem</t>
  </si>
  <si>
    <t>Tip projektorja: 1-Chip DLP, laser
Ločljivost prikazovalne naprave: WUXGA (1920 x 1200)
Ločljivost: 4K (3840 x 2400) z Quad Pixel Drive tehnologijo
Svetilnost (skladno z ISO 21118): najmanj 8.000 lumnov
Razmerje: 16:10
Kontrast: 25.000:1
Priključki: 2xHDMI, USB, DisplayPort, RJ-45 (Ethernet)
Kompatibilnost z PJLINK, možen nadzor in kontrola preko interne
mreže z PC.
Geometrijska korekcija slike za projekcijo na kompleksnih projekcijskih površinah, trapez ±10 °,  Vertikalni premik ±50 %, horizontalni premik  ±23 %</t>
  </si>
  <si>
    <t>AV_ N.04</t>
  </si>
  <si>
    <t>MM_N.04</t>
  </si>
  <si>
    <t>POGLED V PRETEKLOST, PRIHODNOST IN SEDANJOST</t>
  </si>
  <si>
    <t>GRAFIČNI PANEL Z INTEGRIRANIM INTERAKTIVNIM ZASLONOM</t>
  </si>
  <si>
    <t>Oblazinjena klop z integrirano analogno postajo</t>
  </si>
  <si>
    <t>predvajalnik</t>
  </si>
  <si>
    <t xml:space="preserve">kamera
</t>
  </si>
  <si>
    <t>Ločljivosti:
1080p/30 sličic na sekundo (do 1920 x 1080 slikovnih točk)
720p/30 sličic na sekundo (do 1280 x 720 slikovnih točk)
Ločljivost kamere: 3 megapiksli
Vrsta ostrenja: Samodejno ostrenje (avtofokus)
Vrsta leče: Steklena
Vgrajen mikrofon: Stereo
Domet mikrofona: Do 1 meter (3 čevlje)
Diagonalni vidni kot (dFoV): 78°
Digitalna povečava: 1x
Povezava prek USB: USB-A, plug-and-play (priključi in uporabi)</t>
  </si>
  <si>
    <t xml:space="preserve">Osnovna plošča AM5 GigaByte B650M D3HP microATX 1xHDMI 2.1
2xDisplayPort 1.4
Napajalnik - 750W Antec 750H EC CSK 80Plus Bronze 88% ATX12V 2.31 Polmodularni 120mm črna
Procesor AMD AM5 Ryzen 7 9700X 8C/16T 3,8GHz/5,5GHz BOX 65W/88W grafika Radeon brez hladilnika
Vodno hlajenje Antec Vortex Lum - 240mm ARGB črna
DDR5 64GB 6000MHz CL38 KIT (2x32GB) Kingston RGB Fury Beast 1,35V črna
Disk SSD M.2 NVMe PCIe 4.0 2TB Kingston SVN3S 2280 6000/5000MB/s
Grafična kartica nVidia RTX5070Ti MSI SHADOW 3X OC - 16GB GDDR7 |
1xHDMI 2.1b 3xDisplayport 2.1 3xDisplayport 2.1b
Windows 11 Pro - 64bit </t>
  </si>
  <si>
    <t xml:space="preserve">Interaktivna aplikacija zasnovana za uporabo z NFC tehnologijo, ki omogoča igro dvema igralcema hkrati. </t>
  </si>
  <si>
    <t xml:space="preserve">Aplikacija na štirih tematsko različnih zaslonih, ki obiskovalcem omogoča vizualno raziskovanje različnih okoljskih in geoloških značilnosti Zemlje. </t>
  </si>
  <si>
    <t>Aplikacija na treh odzivnih zaslonih, ki prikazujejo napredne tehnologije za shranjevanje in pridobivanje energije.</t>
  </si>
  <si>
    <t>Izdelava vizualne podobe obiskovalec, ki v zrcalu obogatene resničnoste prikažejo energetsko-okoljska podoba obiskovalca.</t>
  </si>
  <si>
    <t>GRAFIČNI PANEL Z INTEGRIRANIM ZASLONOM</t>
  </si>
  <si>
    <t>MM_A.01</t>
  </si>
  <si>
    <t>MM_C.01.1</t>
  </si>
  <si>
    <t>I Katedrala sonca in vetra</t>
  </si>
  <si>
    <t>3D film na temo sonca in vetra</t>
  </si>
  <si>
    <t>J Katedrala jedrske energije</t>
  </si>
  <si>
    <t>3D film na temo jedrske energije</t>
  </si>
  <si>
    <t>KATEDRALA JEDRSKE ENERGIJE</t>
  </si>
  <si>
    <t>Katedrala sonca in vetra</t>
  </si>
  <si>
    <t>MM_N01 in N.02</t>
  </si>
  <si>
    <t>1.</t>
  </si>
  <si>
    <t>STROŠKOVNIK AVDIO VIDEO OPREME</t>
  </si>
  <si>
    <t>STROŠKOVNIK MULTIMEDIJSKIH VSEBIN, AVDIO VIDEO OPREME</t>
  </si>
  <si>
    <t>STROŠKOVNIK MULTIMEDIJSKIH VSEBIN, AVDIO VIDEO OPREME, VZDRŽEVANJA</t>
  </si>
  <si>
    <t>Naročnik: Občina Brežice in Hidroelektrarne na Spodnji Savi</t>
  </si>
  <si>
    <t>3.</t>
  </si>
  <si>
    <t>VZDRŽEVANJE</t>
  </si>
  <si>
    <t>SKUPAJ  1.  - 3.  brez DDV</t>
  </si>
  <si>
    <t>STROŠKOVNIK VZDRŽEVANJA</t>
  </si>
  <si>
    <t>mesec</t>
  </si>
  <si>
    <t>Cena/Enoto</t>
  </si>
  <si>
    <t xml:space="preserve">IZVEDBENI PROJEKT MSOE                                                                 </t>
  </si>
  <si>
    <t>PROGRAMSKA OPREMA</t>
  </si>
  <si>
    <t>AVDIO VIDEO OPREMA</t>
  </si>
  <si>
    <t>STROŠKOVNIK PROGRAMSKE OPREME</t>
  </si>
  <si>
    <t>kontrolni računalnik s programsko opremo in davčnim potrjevanjem računov;
vsaj 17 palčni LCD zaslon na dotik);
tiskalnik za karte s kaseto do 5000 kart;
POS terminal za plačilo z kreditnimi in debetnimi karticami;
omogočeno plačilo preko mobilne aplikacije;
opcijsko GSM komunikator;
tiskalnik računov;
vgrajen alarmni sistem;
rezervno napajanje z UPS napajalnikom;
grelec;
ventilator za hlajenje;
prenapetostna zaščita;
kovinsko ohišje;
dimenzije: Š 75 x G 55 x V 175 cm.
Stopnja zaščite primerna za zunanje temperature, vendar ne v direktnem snopu padavin (instalacija pod streho, napuščem)
Barva ohišja je izvedena po specifikaciji Arhitekture.</t>
  </si>
  <si>
    <t>25. Vsi vgrajeni materiali in oprema morajo imeti ustrezen atest oz. certifikat ter naj odgovarjajo cenovnemu razredu, skladno z zahtevami naročnika!</t>
  </si>
  <si>
    <t>26. V kolikor v projektni dokumentaciji ni detajla za določeno vrsto del oz. opreme, je predlog detajla dolžan izdelati ponudnik - izvajalec in ga predložiti naročniku v potrditev!</t>
  </si>
  <si>
    <t>27. Za odvoz odpadnega materiala oz. embalaže je zadolžen izvajalec v skladu z veljavno zakonodajo. Izvajalec sam izbere lokacije deponij oz. odlagališč in v cenah upošteva vse stroške deponiranja in transporta.</t>
  </si>
  <si>
    <t>28. Naročnik si pridržuje pravico do naročila manjšega obsega skladno z dejanskimi potrebami. Naročnikova pravica do zmanjšanja obsega naročila, ni pogojena z navedbo ali izkazovanjem posebnih razlogov. Ponudniki morajo to dejstvo upoštevati pri sestavi ponudbenih cen. Ponudnik  z oddajo ponudbe potrjuje, da je z navedenim dejstvom seznanjen in nima pravice do uveljavljanja odškodnine v primeru, da se naročnik odloči za zmanjšanje obsega razpisnih del. Izbrani ponudnik nima pravice do kakršnihkoli zahtevkov iz naslova neoddanega dela javnega naročila.</t>
  </si>
  <si>
    <t>29. Dobava mora vključevati ves potrebni potrošni material za celovito montažo oprema na objektu.</t>
  </si>
  <si>
    <t>30. Dobava mora vključevati dostavo, vgradnjo, konfiguracijo in zagon opreme iz specifikacij na lokaciji naročnika in po navodilih naročnika ter implementacijo sistema do vzpostavitve popolne funkcionalnosti.</t>
  </si>
  <si>
    <t>Vzdrževanje in podpora delovanju avdio-video opreme</t>
  </si>
  <si>
    <t>2. Izdelavo ponudb in izvedbo projekta je potrebno izdelati skladno z veljavno Uredbo o zelenem javnem naročanju ((Uradni list RS, št. 51/17, 64/19, 49/20 - ZIUZEOP, 152/20 - ZZUOOP, 121/21, 132/23))!</t>
  </si>
  <si>
    <t>*Pri vseh postavkah je v ceni zajeto tudi vzdrževanje in podpora delovanju programske opreme v obdobju 24 mesecev od primopredaje.</t>
  </si>
  <si>
    <r>
      <t>Cena/Enoto</t>
    </r>
    <r>
      <rPr>
        <b/>
        <sz val="11"/>
        <color rgb="FF000000"/>
        <rFont val="Calibri"/>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</si>
</sst>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0\ &quot;€&quot;_);[Red]\(#,##0.00\ &quot;€&quot;\)"/>
    <numFmt numFmtId="165" formatCode="_-* #,##0.00_-;\-* #,##0.00_-;_-* \-??_-;_-@_-"/>
    <numFmt numFmtId="166" formatCode="_(\$* #,##0.00_);_(\$* \(#,##0.00\);_(\$* \-??_);_(@_)"/>
    <numFmt numFmtId="167" formatCode="_-* #,##0.00&quot; HRK&quot;_-;\-* #,##0.00&quot; HRK&quot;_-;_-* \-??&quot; HRK&quot;_-;_-@_-"/>
    <numFmt numFmtId="168" formatCode="_-* #,##0.00&quot; kn&quot;_-;\-* #,##0.00&quot; kn&quot;_-;_-* \-??&quot; kn&quot;_-;_-@_-"/>
    <numFmt numFmtId="169" formatCode="#,##0\ [$€-1];[Red]\-#,##0\ [$€-1]"/>
    <numFmt numFmtId="170" formatCode="_-* #,##0.00\ _k_n_-;\-* #,##0.00\ _k_n_-;_-* \-??\ _k_n_-;_-@_-"/>
    <numFmt numFmtId="171" formatCode="#,##0.00\ [$EUR];\-#,##0.00\ [$EUR]"/>
    <numFmt numFmtId="172" formatCode="_-* #,##0.00&quot; €&quot;_-;\-* #,##0.00&quot; €&quot;_-;_-* \-??&quot; €&quot;_-;_-@_-"/>
    <numFmt numFmtId="173" formatCode="#,##0.00&quot; €&quot;"/>
    <numFmt numFmtId="174" formatCode="#,##0.00\ &quot;€&quot;"/>
    <numFmt numFmtId="175" formatCode="_-* #,##0.00&quot; kn&quot;_-;\-* #,##0.00&quot; kn&quot;_-;_-* \-??&quot; kn&quot;_-;_-@"/>
  </numFmts>
  <fonts count="60">
    <font>
      <sz val="11"/>
      <color indexed="8"/>
      <name val="Calibri"/>
      <family val="2"/>
      <charset val="238"/>
    </font>
    <font>
      <sz val="12"/>
      <name val="Arial"/>
      <family val="2"/>
      <charset val="238"/>
    </font>
    <font>
      <sz val="12"/>
      <color indexed="8"/>
      <name val="Calibri"/>
      <family val="2"/>
      <charset val="1"/>
    </font>
    <font>
      <sz val="10"/>
      <name val="Arial"/>
      <family val="2"/>
      <charset val="1"/>
    </font>
    <font>
      <sz val="10"/>
      <name val="Arial"/>
      <family val="2"/>
      <charset val="238"/>
    </font>
    <font>
      <sz val="11"/>
      <color indexed="8"/>
      <name val="Calibri"/>
      <family val="2"/>
      <charset val="1"/>
    </font>
    <font>
      <sz val="10"/>
      <color indexed="8"/>
      <name val="Helvetica Neue"/>
      <family val="3"/>
      <charset val="1"/>
    </font>
    <font>
      <sz val="12"/>
      <color indexed="8"/>
      <name val="Calibri"/>
      <family val="2"/>
      <charset val="238"/>
    </font>
    <font>
      <b/>
      <sz val="14"/>
      <color indexed="9"/>
      <name val="Calibri"/>
      <family val="2"/>
      <charset val="1"/>
    </font>
    <font>
      <sz val="11"/>
      <color indexed="9"/>
      <name val="Calibri"/>
      <family val="2"/>
      <charset val="1"/>
    </font>
    <font>
      <b/>
      <sz val="11"/>
      <name val="Calibri"/>
      <family val="2"/>
      <charset val="1"/>
    </font>
    <font>
      <sz val="11"/>
      <name val="Calibri"/>
      <family val="2"/>
      <charset val="1"/>
    </font>
    <font>
      <b/>
      <sz val="11"/>
      <color indexed="8"/>
      <name val="Calibri"/>
      <family val="2"/>
      <charset val="1"/>
    </font>
    <font>
      <b/>
      <sz val="11"/>
      <name val="Calibri"/>
      <family val="2"/>
    </font>
    <font>
      <sz val="11"/>
      <name val="Calibri"/>
      <family val="2"/>
    </font>
    <font>
      <sz val="11"/>
      <name val="Calibri"/>
      <family val="2"/>
      <charset val="238"/>
    </font>
    <font>
      <b/>
      <sz val="11"/>
      <color indexed="9"/>
      <name val="Calibri"/>
      <family val="2"/>
      <charset val="1"/>
    </font>
    <font>
      <sz val="11"/>
      <name val="Arial Narrow"/>
      <family val="2"/>
      <charset val="1"/>
    </font>
    <font>
      <sz val="11"/>
      <color indexed="8"/>
      <name val="Arial Narrow"/>
      <family val="2"/>
    </font>
    <font>
      <b/>
      <sz val="11"/>
      <name val="Arial Narrow"/>
      <family val="2"/>
      <charset val="238"/>
    </font>
    <font>
      <b/>
      <sz val="11"/>
      <color indexed="8"/>
      <name val="Calibri"/>
      <family val="2"/>
    </font>
    <font>
      <sz val="11"/>
      <color indexed="9"/>
      <name val="Calibri"/>
      <family val="2"/>
    </font>
    <font>
      <sz val="11"/>
      <color indexed="8"/>
      <name val="Calibri"/>
      <family val="2"/>
      <charset val="238"/>
    </font>
    <font>
      <sz val="11"/>
      <color rgb="FF9C0006"/>
      <name val="Calibri"/>
      <family val="2"/>
      <charset val="238"/>
      <scheme val="minor"/>
    </font>
    <font>
      <sz val="14"/>
      <color rgb="FF000000"/>
      <name val="Calibri"/>
      <family val="2"/>
    </font>
    <font>
      <sz val="11"/>
      <color rgb="FF000000"/>
      <name val="Calibri"/>
      <family val="2"/>
    </font>
    <font>
      <b/>
      <sz val="11"/>
      <color rgb="FF000000"/>
      <name val="Calibri"/>
      <family val="2"/>
    </font>
    <font>
      <sz val="10"/>
      <color theme="1"/>
      <name val="Calibri"/>
      <family val="2"/>
    </font>
    <font>
      <b/>
      <sz val="11"/>
      <color theme="1"/>
      <name val="Calibri"/>
      <family val="2"/>
    </font>
    <font>
      <sz val="11"/>
      <color theme="1"/>
      <name val="Calibri"/>
      <family val="2"/>
    </font>
    <font>
      <sz val="11"/>
      <color rgb="FFFF0000"/>
      <name val="Calibri"/>
      <family val="2"/>
    </font>
    <font>
      <b/>
      <sz val="12"/>
      <color rgb="FF000000"/>
      <name val="Calibri"/>
      <family val="2"/>
    </font>
    <font>
      <b/>
      <sz val="14"/>
      <color rgb="FF000000"/>
      <name val="Calibri"/>
      <family val="2"/>
    </font>
    <font>
      <i/>
      <sz val="11"/>
      <color rgb="FF000000"/>
      <name val="Calibri"/>
      <family val="2"/>
    </font>
    <font>
      <i/>
      <sz val="14"/>
      <color rgb="FF000000"/>
      <name val="Calibri"/>
      <family val="2"/>
    </font>
    <font>
      <sz val="12"/>
      <color rgb="FF000000"/>
      <name val="Calibri"/>
      <family val="2"/>
    </font>
    <font>
      <sz val="11"/>
      <color rgb="FFFF0000"/>
      <name val="Calibri"/>
      <family val="2"/>
      <charset val="238"/>
    </font>
    <font>
      <b/>
      <sz val="11"/>
      <color theme="1"/>
      <name val="Calibri"/>
      <family val="2"/>
      <scheme val="minor"/>
    </font>
    <font>
      <b/>
      <sz val="14"/>
      <color theme="0"/>
      <name val="Calibri"/>
      <family val="2"/>
      <charset val="1"/>
    </font>
    <font>
      <b/>
      <sz val="14"/>
      <color theme="0"/>
      <name val="Calibri"/>
      <family val="2"/>
    </font>
    <font>
      <b/>
      <sz val="14"/>
      <color rgb="FFFFFFFF"/>
      <name val="Calibri"/>
      <family val="2"/>
    </font>
    <font>
      <sz val="11"/>
      <color indexed="8"/>
      <name val="Calibri"/>
      <family val="2"/>
      <scheme val="minor"/>
    </font>
    <font>
      <sz val="11"/>
      <color rgb="FF000000"/>
      <name val="Calibri"/>
      <family val="2"/>
      <scheme val="minor"/>
    </font>
    <font>
      <b/>
      <sz val="11"/>
      <color rgb="FF000000"/>
      <name val="Calibri"/>
      <family val="2"/>
      <scheme val="minor"/>
    </font>
    <font>
      <b/>
      <sz val="11"/>
      <color rgb="FF66CCFF"/>
      <name val="Calibri"/>
      <family val="2"/>
      <scheme val="minor"/>
    </font>
    <font>
      <b/>
      <sz val="11"/>
      <color rgb="FFFF0000"/>
      <name val="Calibri"/>
      <family val="2"/>
      <scheme val="minor"/>
    </font>
    <font>
      <sz val="11"/>
      <color theme="1"/>
      <name val="Calibri"/>
      <family val="2"/>
      <scheme val="minor"/>
    </font>
    <font>
      <sz val="11"/>
      <color rgb="FF9C0006"/>
      <name val="Calibri"/>
      <family val="2"/>
      <scheme val="minor"/>
    </font>
    <font>
      <sz val="11"/>
      <color rgb="FFFF0000"/>
      <name val="Calibri"/>
      <family val="2"/>
      <scheme val="minor"/>
    </font>
    <font>
      <sz val="11"/>
      <color rgb="FF008000"/>
      <name val="Calibri"/>
      <family val="2"/>
      <scheme val="minor"/>
    </font>
    <font>
      <b/>
      <sz val="11"/>
      <color indexed="8"/>
      <name val="Calibri"/>
      <family val="2"/>
      <scheme val="minor"/>
    </font>
    <font>
      <sz val="11"/>
      <color rgb="FFEE0000"/>
      <name val="Calibri"/>
      <family val="2"/>
      <scheme val="minor"/>
    </font>
    <font>
      <b/>
      <sz val="11"/>
      <color rgb="FFFF9999"/>
      <name val="Calibri"/>
      <family val="2"/>
      <scheme val="minor"/>
    </font>
    <font>
      <b/>
      <sz val="14"/>
      <color theme="0"/>
      <name val="Calibri"/>
      <family val="2"/>
      <scheme val="minor"/>
    </font>
    <font>
      <sz val="14"/>
      <name val="Calibri"/>
      <family val="2"/>
      <scheme val="minor"/>
    </font>
    <font>
      <b/>
      <sz val="14"/>
      <color rgb="FFFFFFFF"/>
      <name val="Calibri"/>
      <family val="2"/>
      <scheme val="minor"/>
    </font>
    <font>
      <b/>
      <sz val="11"/>
      <color rgb="FF000000"/>
      <name val="Calibri"/>
      <family val="2"/>
      <charset val="238"/>
      <scheme val="minor"/>
    </font>
    <font>
      <sz val="10"/>
      <name val="Arial CE"/>
      <charset val="238"/>
    </font>
    <font>
      <sz val="11"/>
      <color indexed="8"/>
      <name val="Calibri"/>
      <family val="2"/>
      <charset val="238"/>
      <scheme val="minor"/>
    </font>
    <font>
      <b/>
      <sz val="11"/>
      <color rgb="FF000000"/>
      <name val="Calibri"/>
      <family val="2"/>
      <charset val="238"/>
    </font>
  </fonts>
  <fills count="10">
    <fill>
      <patternFill patternType="none"/>
    </fill>
    <fill>
      <patternFill patternType="gray125"/>
    </fill>
    <fill>
      <patternFill patternType="solid">
        <fgColor indexed="51"/>
        <bgColor indexed="13"/>
      </patternFill>
    </fill>
    <fill>
      <patternFill patternType="solid">
        <fgColor indexed="16"/>
        <bgColor indexed="37"/>
      </patternFill>
    </fill>
    <fill>
      <patternFill patternType="solid">
        <fgColor rgb="FFFFC7CE"/>
      </patternFill>
    </fill>
    <fill>
      <patternFill patternType="solid">
        <fgColor rgb="FFDADADA"/>
        <bgColor rgb="FFDADADA"/>
      </patternFill>
    </fill>
    <fill>
      <patternFill patternType="solid">
        <fgColor rgb="FFDDDDDD"/>
        <bgColor rgb="FFDDDDDD"/>
      </patternFill>
    </fill>
    <fill>
      <patternFill patternType="solid">
        <fgColor rgb="FFD8D8D8"/>
        <bgColor rgb="FFD8D8D8"/>
      </patternFill>
    </fill>
    <fill>
      <patternFill patternType="solid">
        <fgColor theme="0" tint="-0.14999847407452621"/>
        <bgColor indexed="64"/>
      </patternFill>
    </fill>
    <fill>
      <patternFill patternType="solid">
        <fgColor rgb="FF801900"/>
        <bgColor rgb="FF801900"/>
      </patternFill>
    </fill>
  </fills>
  <borders count="3">
    <border>
      <left/>
      <right/>
      <top/>
      <bottom/>
      <diagonal/>
    </border>
    <border>
      <left/>
      <right/>
      <top style="thin">
        <color indexed="8"/>
      </top>
      <bottom/>
      <diagonal/>
    </border>
    <border>
      <left/>
      <right/>
      <top style="thin">
        <color rgb="FF000000"/>
      </top>
      <bottom/>
      <diagonal/>
    </border>
  </borders>
  <cellStyleXfs count="46">
    <xf numFmtId="0" fontId="0" fillId="0" borderId="0"/>
    <xf numFmtId="0" fontId="23" fillId="4" borderId="0" applyNumberFormat="0" applyBorder="0" applyAlignment="0" applyProtection="0"/>
    <xf numFmtId="165" fontId="22" fillId="0" borderId="0" applyFill="0" applyBorder="0" applyAlignment="0" applyProtection="0"/>
    <xf numFmtId="165" fontId="22" fillId="0" borderId="0" applyFill="0" applyBorder="0" applyAlignment="0" applyProtection="0"/>
    <xf numFmtId="166" fontId="22" fillId="0" borderId="0" applyFill="0" applyBorder="0" applyAlignment="0" applyProtection="0"/>
    <xf numFmtId="167" fontId="22" fillId="0" borderId="0" applyFill="0" applyBorder="0" applyAlignment="0" applyProtection="0"/>
    <xf numFmtId="168" fontId="22" fillId="0" borderId="0" applyFill="0" applyBorder="0" applyAlignment="0" applyProtection="0"/>
    <xf numFmtId="0" fontId="22" fillId="0" borderId="0"/>
    <xf numFmtId="0" fontId="21" fillId="2" borderId="0" applyNumberFormat="0" applyBorder="0" applyAlignment="0" applyProtection="0"/>
    <xf numFmtId="4" fontId="1" fillId="0" borderId="0"/>
    <xf numFmtId="169" fontId="22" fillId="0" borderId="0"/>
    <xf numFmtId="169" fontId="22" fillId="0" borderId="0"/>
    <xf numFmtId="169" fontId="22" fillId="0" borderId="0"/>
    <xf numFmtId="169" fontId="22" fillId="0" borderId="0"/>
    <xf numFmtId="169" fontId="22" fillId="0" borderId="0"/>
    <xf numFmtId="0" fontId="22" fillId="0" borderId="0"/>
    <xf numFmtId="169" fontId="2" fillId="0" borderId="0"/>
    <xf numFmtId="0" fontId="2" fillId="0" borderId="0"/>
    <xf numFmtId="0" fontId="3" fillId="0" borderId="0"/>
    <xf numFmtId="0" fontId="4" fillId="0" borderId="0"/>
    <xf numFmtId="0" fontId="5" fillId="0" borderId="0"/>
    <xf numFmtId="169" fontId="22" fillId="0" borderId="0"/>
    <xf numFmtId="0" fontId="22" fillId="0" borderId="0"/>
    <xf numFmtId="0" fontId="3" fillId="0" borderId="0"/>
    <xf numFmtId="0" fontId="3" fillId="0" borderId="0"/>
    <xf numFmtId="0" fontId="22" fillId="0" borderId="0"/>
    <xf numFmtId="0" fontId="6" fillId="0" borderId="0" applyNumberFormat="0" applyFill="0" applyBorder="0" applyProtection="0">
      <alignment vertical="top" wrapText="1"/>
    </xf>
    <xf numFmtId="0" fontId="7" fillId="0" borderId="0"/>
    <xf numFmtId="169" fontId="4" fillId="0" borderId="0"/>
    <xf numFmtId="0" fontId="22" fillId="0" borderId="0"/>
    <xf numFmtId="0" fontId="3" fillId="0" borderId="0"/>
    <xf numFmtId="0" fontId="22" fillId="0" borderId="0"/>
    <xf numFmtId="0" fontId="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169" fontId="4" fillId="0" borderId="0"/>
    <xf numFmtId="169" fontId="4" fillId="0" borderId="0"/>
    <xf numFmtId="170" fontId="22" fillId="0" borderId="0" applyFill="0" applyBorder="0" applyAlignment="0" applyProtection="0"/>
    <xf numFmtId="170" fontId="22" fillId="0" borderId="0" applyFill="0" applyBorder="0" applyAlignment="0" applyProtection="0"/>
    <xf numFmtId="0" fontId="57" fillId="0" borderId="0"/>
  </cellStyleXfs>
  <cellXfs count="186">
    <xf numFmtId="0" fontId="0" fillId="0" borderId="0" xfId="0"/>
    <xf numFmtId="0" fontId="5" fillId="0" borderId="0" xfId="0" applyFont="1"/>
    <xf numFmtId="171" fontId="5" fillId="0" borderId="0" xfId="0" applyNumberFormat="1" applyFont="1" applyAlignment="1">
      <alignment horizontal="left" vertical="top"/>
    </xf>
    <xf numFmtId="172" fontId="5" fillId="0" borderId="0" xfId="0" applyNumberFormat="1" applyFont="1" applyAlignment="1">
      <alignment horizontal="left" vertical="top"/>
    </xf>
    <xf numFmtId="0" fontId="9" fillId="0" borderId="0" xfId="0" applyFont="1" applyAlignment="1">
      <alignment vertical="top"/>
    </xf>
    <xf numFmtId="0" fontId="8" fillId="0" borderId="0" xfId="0" applyFont="1" applyAlignment="1">
      <alignment horizontal="left" vertical="top"/>
    </xf>
    <xf numFmtId="0" fontId="8" fillId="0" borderId="0" xfId="0" applyFont="1" applyAlignment="1">
      <alignment horizontal="left" vertical="top" wrapText="1"/>
    </xf>
    <xf numFmtId="2" fontId="8" fillId="0" borderId="0" xfId="0" applyNumberFormat="1" applyFont="1" applyAlignment="1">
      <alignment horizontal="center" vertical="top"/>
    </xf>
    <xf numFmtId="0" fontId="10" fillId="0" borderId="0" xfId="0" applyFont="1" applyAlignment="1">
      <alignment horizontal="left" vertical="top"/>
    </xf>
    <xf numFmtId="0" fontId="10" fillId="0" borderId="0" xfId="0" applyFont="1" applyAlignment="1">
      <alignment horizontal="left" vertical="top" wrapText="1"/>
    </xf>
    <xf numFmtId="0" fontId="11" fillId="0" borderId="0" xfId="0" applyFont="1" applyAlignment="1">
      <alignment horizontal="left" vertical="top" wrapText="1"/>
    </xf>
    <xf numFmtId="0" fontId="5" fillId="0" borderId="0" xfId="0" applyFont="1" applyAlignment="1">
      <alignment wrapText="1"/>
    </xf>
    <xf numFmtId="0" fontId="10" fillId="0" borderId="0" xfId="7" applyFont="1" applyAlignment="1">
      <alignment horizontal="left" vertical="top" wrapText="1"/>
    </xf>
    <xf numFmtId="0" fontId="11" fillId="0" borderId="0" xfId="7" applyFont="1" applyAlignment="1">
      <alignment horizontal="left" vertical="top" wrapText="1"/>
    </xf>
    <xf numFmtId="0" fontId="12" fillId="0" borderId="0" xfId="0" applyFont="1" applyAlignment="1">
      <alignment wrapText="1"/>
    </xf>
    <xf numFmtId="49" fontId="13" fillId="0" borderId="0" xfId="27" applyNumberFormat="1" applyFont="1" applyAlignment="1" applyProtection="1">
      <alignment vertical="top" wrapText="1"/>
      <protection locked="0"/>
    </xf>
    <xf numFmtId="49" fontId="14" fillId="0" borderId="0" xfId="27" applyNumberFormat="1" applyFont="1" applyAlignment="1" applyProtection="1">
      <alignment vertical="top" wrapText="1"/>
      <protection locked="0"/>
    </xf>
    <xf numFmtId="0" fontId="15" fillId="0" borderId="0" xfId="0" applyFont="1"/>
    <xf numFmtId="0" fontId="15" fillId="0" borderId="0" xfId="0" applyFont="1" applyAlignment="1">
      <alignment vertical="top" wrapText="1"/>
    </xf>
    <xf numFmtId="173" fontId="0" fillId="0" borderId="0" xfId="0" applyNumberFormat="1"/>
    <xf numFmtId="0" fontId="16" fillId="0" borderId="0" xfId="0" applyFont="1" applyAlignment="1">
      <alignment horizontal="left" vertical="top"/>
    </xf>
    <xf numFmtId="0" fontId="16" fillId="0" borderId="0" xfId="0" applyFont="1" applyAlignment="1">
      <alignment horizontal="left" vertical="top" wrapText="1"/>
    </xf>
    <xf numFmtId="2" fontId="16" fillId="0" borderId="0" xfId="0" applyNumberFormat="1" applyFont="1" applyAlignment="1">
      <alignment horizontal="center" vertical="top"/>
    </xf>
    <xf numFmtId="0" fontId="17" fillId="0" borderId="0" xfId="15" applyFont="1" applyAlignment="1">
      <alignment horizontal="center" vertical="top"/>
    </xf>
    <xf numFmtId="0" fontId="17" fillId="0" borderId="0" xfId="15" applyFont="1" applyAlignment="1">
      <alignment vertical="top" wrapText="1"/>
    </xf>
    <xf numFmtId="0" fontId="22" fillId="0" borderId="0" xfId="15"/>
    <xf numFmtId="0" fontId="17" fillId="0" borderId="0" xfId="15" applyFont="1"/>
    <xf numFmtId="0" fontId="17" fillId="0" borderId="0" xfId="15" applyFont="1" applyAlignment="1">
      <alignment horizontal="left"/>
    </xf>
    <xf numFmtId="0" fontId="18" fillId="0" borderId="0" xfId="15" applyFont="1"/>
    <xf numFmtId="0" fontId="19" fillId="0" borderId="0" xfId="15" applyFont="1" applyAlignment="1">
      <alignment vertical="top" wrapText="1"/>
    </xf>
    <xf numFmtId="0" fontId="17" fillId="0" borderId="0" xfId="15" applyFont="1" applyAlignment="1">
      <alignment horizontal="left" vertical="top" wrapText="1"/>
    </xf>
    <xf numFmtId="0" fontId="0" fillId="0" borderId="1" xfId="0" applyBorder="1"/>
    <xf numFmtId="0" fontId="17" fillId="0" borderId="1" xfId="15" applyFont="1" applyBorder="1" applyAlignment="1">
      <alignment horizontal="center" vertical="top"/>
    </xf>
    <xf numFmtId="0" fontId="19" fillId="0" borderId="1" xfId="15" applyFont="1" applyBorder="1" applyAlignment="1">
      <alignment vertical="top" wrapText="1"/>
    </xf>
    <xf numFmtId="0" fontId="22" fillId="0" borderId="1" xfId="15" applyBorder="1"/>
    <xf numFmtId="173" fontId="20" fillId="0" borderId="1" xfId="0" applyNumberFormat="1" applyFont="1" applyBorder="1"/>
    <xf numFmtId="174" fontId="24" fillId="0" borderId="0" xfId="0" applyNumberFormat="1" applyFont="1"/>
    <xf numFmtId="0" fontId="25" fillId="0" borderId="0" xfId="0" applyFont="1" applyAlignment="1">
      <alignment wrapText="1"/>
    </xf>
    <xf numFmtId="0" fontId="25" fillId="0" borderId="0" xfId="0" applyFont="1" applyAlignment="1">
      <alignment vertical="top" wrapText="1"/>
    </xf>
    <xf numFmtId="2" fontId="25" fillId="0" borderId="0" xfId="0" applyNumberFormat="1" applyFont="1"/>
    <xf numFmtId="174" fontId="25" fillId="0" borderId="0" xfId="0" applyNumberFormat="1" applyFont="1"/>
    <xf numFmtId="0" fontId="26" fillId="0" borderId="0" xfId="0" applyFont="1" applyAlignment="1">
      <alignment horizontal="left" vertical="top" wrapText="1"/>
    </xf>
    <xf numFmtId="0" fontId="25" fillId="0" borderId="0" xfId="0" applyFont="1"/>
    <xf numFmtId="0" fontId="26" fillId="5" borderId="0" xfId="0" applyFont="1" applyFill="1" applyAlignment="1">
      <alignment horizontal="left" vertical="top" wrapText="1"/>
    </xf>
    <xf numFmtId="0" fontId="26" fillId="0" borderId="0" xfId="0" applyFont="1" applyAlignment="1">
      <alignment wrapText="1"/>
    </xf>
    <xf numFmtId="0" fontId="26" fillId="6" borderId="0" xfId="0" applyFont="1" applyFill="1" applyAlignment="1">
      <alignment horizontal="left" vertical="top" wrapText="1"/>
    </xf>
    <xf numFmtId="49" fontId="27" fillId="0" borderId="0" xfId="0" applyNumberFormat="1" applyFont="1" applyAlignment="1">
      <alignment vertical="top"/>
    </xf>
    <xf numFmtId="0" fontId="28" fillId="5" borderId="0" xfId="0" applyFont="1" applyFill="1" applyAlignment="1">
      <alignment horizontal="left" vertical="top" wrapText="1"/>
    </xf>
    <xf numFmtId="0" fontId="29" fillId="0" borderId="0" xfId="0" applyFont="1" applyAlignment="1">
      <alignment vertical="top" wrapText="1"/>
    </xf>
    <xf numFmtId="0" fontId="30" fillId="0" borderId="0" xfId="0" applyFont="1"/>
    <xf numFmtId="0" fontId="28" fillId="6" borderId="0" xfId="0" applyFont="1" applyFill="1" applyAlignment="1">
      <alignment horizontal="left" vertical="top" wrapText="1"/>
    </xf>
    <xf numFmtId="0" fontId="25" fillId="0" borderId="0" xfId="0" applyFont="1" applyAlignment="1">
      <alignment vertical="top"/>
    </xf>
    <xf numFmtId="0" fontId="25" fillId="0" borderId="0" xfId="0" applyFont="1" applyAlignment="1">
      <alignment horizontal="left" vertical="top" wrapText="1"/>
    </xf>
    <xf numFmtId="0" fontId="31" fillId="0" borderId="2" xfId="0" applyFont="1" applyBorder="1" applyAlignment="1">
      <alignment horizontal="left" vertical="top" wrapText="1"/>
    </xf>
    <xf numFmtId="0" fontId="31" fillId="0" borderId="0" xfId="0" applyFont="1" applyAlignment="1">
      <alignment horizontal="left" vertical="top" wrapText="1"/>
    </xf>
    <xf numFmtId="173" fontId="32" fillId="0" borderId="0" xfId="0" applyNumberFormat="1" applyFont="1"/>
    <xf numFmtId="0" fontId="32" fillId="0" borderId="0" xfId="0" applyFont="1"/>
    <xf numFmtId="174" fontId="32" fillId="0" borderId="0" xfId="0" applyNumberFormat="1" applyFont="1"/>
    <xf numFmtId="0" fontId="33" fillId="0" borderId="0" xfId="0" applyFont="1"/>
    <xf numFmtId="174" fontId="34" fillId="0" borderId="0" xfId="0" applyNumberFormat="1" applyFont="1"/>
    <xf numFmtId="173" fontId="25" fillId="0" borderId="0" xfId="0" applyNumberFormat="1" applyFont="1" applyAlignment="1">
      <alignment vertical="top"/>
    </xf>
    <xf numFmtId="174" fontId="25" fillId="0" borderId="0" xfId="0" applyNumberFormat="1" applyFont="1" applyAlignment="1">
      <alignment vertical="top"/>
    </xf>
    <xf numFmtId="0" fontId="26" fillId="0" borderId="0" xfId="0" applyFont="1" applyAlignment="1">
      <alignment vertical="top"/>
    </xf>
    <xf numFmtId="2" fontId="26" fillId="0" borderId="0" xfId="0" applyNumberFormat="1" applyFont="1" applyAlignment="1">
      <alignment vertical="top"/>
    </xf>
    <xf numFmtId="0" fontId="29" fillId="0" borderId="0" xfId="0" applyFont="1" applyAlignment="1">
      <alignment vertical="top"/>
    </xf>
    <xf numFmtId="0" fontId="26" fillId="7" borderId="0" xfId="0" applyFont="1" applyFill="1" applyAlignment="1">
      <alignment horizontal="left" vertical="top" wrapText="1"/>
    </xf>
    <xf numFmtId="0" fontId="26" fillId="0" borderId="0" xfId="0" applyFont="1" applyAlignment="1">
      <alignment vertical="top" wrapText="1"/>
    </xf>
    <xf numFmtId="0" fontId="31" fillId="0" borderId="2" xfId="0" applyFont="1" applyBorder="1" applyAlignment="1">
      <alignment wrapText="1"/>
    </xf>
    <xf numFmtId="0" fontId="31" fillId="0" borderId="2" xfId="0" applyFont="1" applyBorder="1" applyAlignment="1">
      <alignment vertical="top" wrapText="1"/>
    </xf>
    <xf numFmtId="0" fontId="31" fillId="0" borderId="2" xfId="0" applyFont="1" applyBorder="1" applyAlignment="1">
      <alignment vertical="top"/>
    </xf>
    <xf numFmtId="173" fontId="31" fillId="0" borderId="2" xfId="0" applyNumberFormat="1" applyFont="1" applyBorder="1" applyAlignment="1">
      <alignment vertical="top"/>
    </xf>
    <xf numFmtId="174" fontId="35" fillId="0" borderId="2" xfId="0" applyNumberFormat="1" applyFont="1" applyBorder="1" applyAlignment="1">
      <alignment vertical="top"/>
    </xf>
    <xf numFmtId="0" fontId="35" fillId="0" borderId="0" xfId="0" applyFont="1" applyAlignment="1">
      <alignment wrapText="1"/>
    </xf>
    <xf numFmtId="0" fontId="35" fillId="0" borderId="0" xfId="0" applyFont="1" applyAlignment="1">
      <alignment vertical="top" wrapText="1"/>
    </xf>
    <xf numFmtId="0" fontId="35" fillId="0" borderId="0" xfId="0" applyFont="1" applyAlignment="1">
      <alignment vertical="top"/>
    </xf>
    <xf numFmtId="173" fontId="35" fillId="0" borderId="0" xfId="0" applyNumberFormat="1" applyFont="1" applyAlignment="1">
      <alignment vertical="top"/>
    </xf>
    <xf numFmtId="174" fontId="35" fillId="0" borderId="0" xfId="0" applyNumberFormat="1" applyFont="1" applyAlignment="1">
      <alignment vertical="top"/>
    </xf>
    <xf numFmtId="174" fontId="31" fillId="0" borderId="0" xfId="0" applyNumberFormat="1" applyFont="1" applyAlignment="1">
      <alignment vertical="top"/>
    </xf>
    <xf numFmtId="173" fontId="25" fillId="0" borderId="0" xfId="0" applyNumberFormat="1" applyFont="1"/>
    <xf numFmtId="0" fontId="31" fillId="0" borderId="2" xfId="0" applyFont="1" applyBorder="1"/>
    <xf numFmtId="173" fontId="31" fillId="0" borderId="2" xfId="0" applyNumberFormat="1" applyFont="1" applyBorder="1"/>
    <xf numFmtId="173" fontId="35" fillId="0" borderId="2" xfId="0" applyNumberFormat="1" applyFont="1" applyBorder="1"/>
    <xf numFmtId="0" fontId="35" fillId="0" borderId="0" xfId="0" applyFont="1"/>
    <xf numFmtId="173" fontId="35" fillId="0" borderId="0" xfId="0" applyNumberFormat="1" applyFont="1"/>
    <xf numFmtId="173" fontId="31" fillId="0" borderId="0" xfId="0" applyNumberFormat="1" applyFont="1"/>
    <xf numFmtId="0" fontId="36" fillId="0" borderId="0" xfId="0" applyFont="1"/>
    <xf numFmtId="0" fontId="28" fillId="0" borderId="0" xfId="0" applyFont="1" applyAlignment="1">
      <alignment horizontal="left" vertical="top" wrapText="1"/>
    </xf>
    <xf numFmtId="174" fontId="25" fillId="0" borderId="0" xfId="0" applyNumberFormat="1" applyFont="1" applyProtection="1">
      <protection locked="0"/>
    </xf>
    <xf numFmtId="173" fontId="29" fillId="0" borderId="0" xfId="0" applyNumberFormat="1" applyFont="1" applyAlignment="1" applyProtection="1">
      <alignment vertical="top"/>
      <protection locked="0"/>
    </xf>
    <xf numFmtId="173" fontId="25" fillId="0" borderId="0" xfId="0" applyNumberFormat="1" applyFont="1" applyAlignment="1" applyProtection="1">
      <alignment vertical="top"/>
      <protection locked="0"/>
    </xf>
    <xf numFmtId="173" fontId="25" fillId="0" borderId="0" xfId="0" applyNumberFormat="1" applyFont="1" applyAlignment="1" applyProtection="1">
      <alignment vertical="top" wrapText="1"/>
      <protection locked="0"/>
    </xf>
    <xf numFmtId="174" fontId="29" fillId="0" borderId="0" xfId="0" applyNumberFormat="1" applyFont="1" applyAlignment="1">
      <alignment vertical="top"/>
    </xf>
    <xf numFmtId="174" fontId="25" fillId="0" borderId="0" xfId="0" applyNumberFormat="1" applyFont="1" applyAlignment="1">
      <alignment vertical="top" wrapText="1"/>
    </xf>
    <xf numFmtId="174" fontId="0" fillId="0" borderId="0" xfId="0" applyNumberFormat="1"/>
    <xf numFmtId="0" fontId="26" fillId="8" borderId="0" xfId="0" applyFont="1" applyFill="1" applyAlignment="1">
      <alignment horizontal="left" vertical="top" wrapText="1"/>
    </xf>
    <xf numFmtId="0" fontId="28" fillId="8" borderId="0" xfId="0" applyFont="1" applyFill="1" applyAlignment="1">
      <alignment horizontal="left" vertical="top" wrapText="1"/>
    </xf>
    <xf numFmtId="0" fontId="37" fillId="8" borderId="0" xfId="1" applyFont="1" applyFill="1" applyAlignment="1">
      <alignment horizontal="left" vertical="top" wrapText="1"/>
    </xf>
    <xf numFmtId="0" fontId="41" fillId="0" borderId="0" xfId="0" applyFont="1"/>
    <xf numFmtId="0" fontId="42" fillId="0" borderId="0" xfId="0" applyFont="1" applyAlignment="1">
      <alignment wrapText="1"/>
    </xf>
    <xf numFmtId="0" fontId="42" fillId="0" borderId="0" xfId="0" applyFont="1" applyAlignment="1">
      <alignment vertical="top" wrapText="1"/>
    </xf>
    <xf numFmtId="2" fontId="42" fillId="0" borderId="0" xfId="0" applyNumberFormat="1" applyFont="1"/>
    <xf numFmtId="174" fontId="42" fillId="0" borderId="0" xfId="0" applyNumberFormat="1" applyFont="1"/>
    <xf numFmtId="0" fontId="43" fillId="0" borderId="0" xfId="0" applyFont="1" applyAlignment="1">
      <alignment horizontal="left" vertical="top" wrapText="1"/>
    </xf>
    <xf numFmtId="0" fontId="43" fillId="0" borderId="0" xfId="0" applyFont="1" applyAlignment="1">
      <alignment horizontal="left" vertical="top"/>
    </xf>
    <xf numFmtId="2" fontId="43" fillId="0" borderId="0" xfId="0" applyNumberFormat="1" applyFont="1" applyAlignment="1">
      <alignment horizontal="center" vertical="top"/>
    </xf>
    <xf numFmtId="174" fontId="42" fillId="0" borderId="0" xfId="0" applyNumberFormat="1" applyFont="1" applyAlignment="1">
      <alignment horizontal="left" vertical="top"/>
    </xf>
    <xf numFmtId="175" fontId="44" fillId="0" borderId="0" xfId="0" applyNumberFormat="1" applyFont="1" applyAlignment="1">
      <alignment wrapText="1"/>
    </xf>
    <xf numFmtId="0" fontId="42" fillId="0" borderId="0" xfId="0" applyFont="1"/>
    <xf numFmtId="0" fontId="43" fillId="8" borderId="0" xfId="0" applyFont="1" applyFill="1" applyAlignment="1">
      <alignment horizontal="left" vertical="top" wrapText="1"/>
    </xf>
    <xf numFmtId="2" fontId="42" fillId="0" borderId="0" xfId="0" applyNumberFormat="1" applyFont="1" applyAlignment="1">
      <alignment vertical="top" wrapText="1"/>
    </xf>
    <xf numFmtId="174" fontId="42" fillId="0" borderId="0" xfId="0" applyNumberFormat="1" applyFont="1" applyAlignment="1" applyProtection="1">
      <alignment vertical="top" wrapText="1"/>
      <protection locked="0"/>
    </xf>
    <xf numFmtId="0" fontId="43" fillId="0" borderId="0" xfId="0" applyFont="1" applyAlignment="1">
      <alignment wrapText="1"/>
    </xf>
    <xf numFmtId="0" fontId="37" fillId="8" borderId="0" xfId="0" applyFont="1" applyFill="1" applyAlignment="1">
      <alignment horizontal="left" vertical="top" wrapText="1"/>
    </xf>
    <xf numFmtId="0" fontId="45" fillId="0" borderId="0" xfId="0" applyFont="1" applyAlignment="1">
      <alignment horizontal="left" vertical="top" wrapText="1"/>
    </xf>
    <xf numFmtId="174" fontId="46" fillId="0" borderId="0" xfId="0" applyNumberFormat="1" applyFont="1" applyAlignment="1" applyProtection="1">
      <alignment vertical="top"/>
      <protection locked="0"/>
    </xf>
    <xf numFmtId="0" fontId="47" fillId="0" borderId="0" xfId="1" applyFont="1" applyFill="1"/>
    <xf numFmtId="174" fontId="42" fillId="0" borderId="0" xfId="0" applyNumberFormat="1" applyFont="1" applyProtection="1">
      <protection locked="0"/>
    </xf>
    <xf numFmtId="0" fontId="46" fillId="0" borderId="0" xfId="0" applyFont="1"/>
    <xf numFmtId="2" fontId="46" fillId="0" borderId="0" xfId="0" applyNumberFormat="1" applyFont="1"/>
    <xf numFmtId="174" fontId="46" fillId="0" borderId="0" xfId="0" applyNumberFormat="1" applyFont="1"/>
    <xf numFmtId="0" fontId="46" fillId="0" borderId="0" xfId="0" applyFont="1" applyAlignment="1">
      <alignment vertical="top" wrapText="1"/>
    </xf>
    <xf numFmtId="0" fontId="48" fillId="0" borderId="0" xfId="0" applyFont="1"/>
    <xf numFmtId="0" fontId="37" fillId="0" borderId="0" xfId="0" applyFont="1" applyAlignment="1">
      <alignment horizontal="left" vertical="top" wrapText="1"/>
    </xf>
    <xf numFmtId="0" fontId="46" fillId="0" borderId="0" xfId="0" applyFont="1" applyAlignment="1">
      <alignment wrapText="1"/>
    </xf>
    <xf numFmtId="2" fontId="46" fillId="0" borderId="0" xfId="0" applyNumberFormat="1" applyFont="1" applyAlignment="1">
      <alignment wrapText="1"/>
    </xf>
    <xf numFmtId="174" fontId="46" fillId="0" borderId="0" xfId="0" applyNumberFormat="1" applyFont="1" applyAlignment="1" applyProtection="1">
      <alignment wrapText="1"/>
      <protection locked="0"/>
    </xf>
    <xf numFmtId="174" fontId="46" fillId="0" borderId="0" xfId="0" applyNumberFormat="1" applyFont="1" applyAlignment="1">
      <alignment wrapText="1"/>
    </xf>
    <xf numFmtId="49" fontId="46" fillId="0" borderId="0" xfId="0" applyNumberFormat="1" applyFont="1" applyAlignment="1">
      <alignment vertical="top" wrapText="1"/>
    </xf>
    <xf numFmtId="0" fontId="37" fillId="0" borderId="0" xfId="0" applyFont="1" applyAlignment="1">
      <alignment wrapText="1"/>
    </xf>
    <xf numFmtId="0" fontId="43" fillId="6" borderId="0" xfId="0" applyFont="1" applyFill="1" applyAlignment="1">
      <alignment horizontal="left" vertical="top" wrapText="1"/>
    </xf>
    <xf numFmtId="0" fontId="50" fillId="0" borderId="0" xfId="0" applyFont="1" applyAlignment="1">
      <alignment vertical="top" wrapText="1"/>
    </xf>
    <xf numFmtId="0" fontId="41" fillId="0" borderId="0" xfId="0" applyFont="1" applyAlignment="1">
      <alignment vertical="top" wrapText="1"/>
    </xf>
    <xf numFmtId="0" fontId="41" fillId="0" borderId="0" xfId="0" applyFont="1" applyAlignment="1">
      <alignment horizontal="right" vertical="top" wrapText="1"/>
    </xf>
    <xf numFmtId="164" fontId="41" fillId="0" borderId="0" xfId="0" applyNumberFormat="1" applyFont="1" applyAlignment="1">
      <alignment horizontal="right" vertical="top" wrapText="1"/>
    </xf>
    <xf numFmtId="0" fontId="41" fillId="0" borderId="0" xfId="0" applyFont="1" applyAlignment="1">
      <alignment vertical="top"/>
    </xf>
    <xf numFmtId="0" fontId="42" fillId="0" borderId="0" xfId="0" applyFont="1" applyAlignment="1">
      <alignment vertical="top"/>
    </xf>
    <xf numFmtId="0" fontId="41" fillId="0" borderId="0" xfId="0" applyFont="1" applyAlignment="1">
      <alignment vertical="center" wrapText="1"/>
    </xf>
    <xf numFmtId="0" fontId="41" fillId="0" borderId="0" xfId="0" applyFont="1" applyAlignment="1">
      <alignment horizontal="right" vertical="center" wrapText="1"/>
    </xf>
    <xf numFmtId="164" fontId="41" fillId="0" borderId="0" xfId="0" applyNumberFormat="1" applyFont="1" applyAlignment="1">
      <alignment horizontal="right" vertical="center" wrapText="1"/>
    </xf>
    <xf numFmtId="0" fontId="48" fillId="0" borderId="0" xfId="0" applyFont="1" applyAlignment="1">
      <alignment vertical="top"/>
    </xf>
    <xf numFmtId="2" fontId="48" fillId="0" borderId="0" xfId="0" applyNumberFormat="1" applyFont="1"/>
    <xf numFmtId="0" fontId="51" fillId="0" borderId="0" xfId="0" applyFont="1"/>
    <xf numFmtId="0" fontId="52" fillId="0" borderId="0" xfId="0" applyFont="1" applyAlignment="1">
      <alignment horizontal="left" vertical="top" wrapText="1"/>
    </xf>
    <xf numFmtId="0" fontId="37" fillId="8" borderId="0" xfId="0" applyFont="1" applyFill="1" applyAlignment="1">
      <alignment vertical="top" wrapText="1"/>
    </xf>
    <xf numFmtId="0" fontId="37" fillId="0" borderId="0" xfId="0" applyFont="1" applyAlignment="1">
      <alignment vertical="top" wrapText="1"/>
    </xf>
    <xf numFmtId="49" fontId="37" fillId="0" borderId="0" xfId="0" applyNumberFormat="1" applyFont="1" applyAlignment="1">
      <alignment vertical="top" wrapText="1"/>
    </xf>
    <xf numFmtId="174" fontId="42" fillId="0" borderId="0" xfId="0" applyNumberFormat="1" applyFont="1" applyAlignment="1">
      <alignment vertical="top" wrapText="1"/>
    </xf>
    <xf numFmtId="0" fontId="42" fillId="0" borderId="0" xfId="0" applyFont="1" applyAlignment="1">
      <alignment horizontal="left" vertical="top" wrapText="1"/>
    </xf>
    <xf numFmtId="0" fontId="42" fillId="0" borderId="2" xfId="0" applyFont="1" applyBorder="1" applyAlignment="1">
      <alignment wrapText="1"/>
    </xf>
    <xf numFmtId="0" fontId="42" fillId="0" borderId="2" xfId="0" applyFont="1" applyBorder="1" applyAlignment="1">
      <alignment vertical="top" wrapText="1"/>
    </xf>
    <xf numFmtId="0" fontId="42" fillId="0" borderId="2" xfId="0" applyFont="1" applyBorder="1"/>
    <xf numFmtId="2" fontId="42" fillId="0" borderId="2" xfId="0" applyNumberFormat="1" applyFont="1" applyBorder="1"/>
    <xf numFmtId="174" fontId="42" fillId="0" borderId="2" xfId="0" applyNumberFormat="1" applyFont="1" applyBorder="1"/>
    <xf numFmtId="4" fontId="42" fillId="0" borderId="0" xfId="0" applyNumberFormat="1" applyFont="1"/>
    <xf numFmtId="174" fontId="43" fillId="0" borderId="0" xfId="0" applyNumberFormat="1" applyFont="1"/>
    <xf numFmtId="174" fontId="46" fillId="0" borderId="0" xfId="0" applyNumberFormat="1" applyFont="1" applyAlignment="1">
      <alignment vertical="top" wrapText="1"/>
    </xf>
    <xf numFmtId="49" fontId="46" fillId="0" borderId="0" xfId="0" applyNumberFormat="1" applyFont="1" applyAlignment="1">
      <alignment vertical="top"/>
    </xf>
    <xf numFmtId="2" fontId="46" fillId="0" borderId="0" xfId="0" applyNumberFormat="1" applyFont="1" applyAlignment="1">
      <alignment vertical="top"/>
    </xf>
    <xf numFmtId="174" fontId="46" fillId="0" borderId="0" xfId="0" applyNumberFormat="1" applyFont="1" applyAlignment="1">
      <alignment vertical="top"/>
    </xf>
    <xf numFmtId="2" fontId="46" fillId="0" borderId="0" xfId="0" applyNumberFormat="1" applyFont="1" applyAlignment="1">
      <alignment vertical="top" wrapText="1"/>
    </xf>
    <xf numFmtId="174" fontId="46" fillId="0" borderId="0" xfId="0" applyNumberFormat="1" applyFont="1" applyAlignment="1" applyProtection="1">
      <alignment vertical="top" wrapText="1"/>
      <protection locked="0"/>
    </xf>
    <xf numFmtId="0" fontId="43" fillId="0" borderId="2" xfId="0" applyFont="1" applyBorder="1" applyAlignment="1">
      <alignment horizontal="left" vertical="top" wrapText="1"/>
    </xf>
    <xf numFmtId="174" fontId="46" fillId="0" borderId="0" xfId="0" applyNumberFormat="1" applyFont="1" applyProtection="1">
      <protection locked="0"/>
    </xf>
    <xf numFmtId="174" fontId="49" fillId="0" borderId="0" xfId="0" applyNumberFormat="1" applyFont="1" applyAlignment="1" applyProtection="1">
      <alignment vertical="top"/>
      <protection locked="0"/>
    </xf>
    <xf numFmtId="0" fontId="41" fillId="0" borderId="0" xfId="0" applyFont="1" applyProtection="1">
      <protection locked="0"/>
    </xf>
    <xf numFmtId="164" fontId="41" fillId="0" borderId="0" xfId="0" applyNumberFormat="1" applyFont="1" applyAlignment="1" applyProtection="1">
      <alignment horizontal="right" vertical="top" wrapText="1"/>
      <protection locked="0"/>
    </xf>
    <xf numFmtId="164" fontId="41" fillId="0" borderId="0" xfId="0" applyNumberFormat="1" applyFont="1" applyAlignment="1" applyProtection="1">
      <alignment horizontal="right" vertical="center" wrapText="1"/>
      <protection locked="0"/>
    </xf>
    <xf numFmtId="0" fontId="0" fillId="0" borderId="0" xfId="0" applyProtection="1">
      <protection locked="0"/>
    </xf>
    <xf numFmtId="0" fontId="17" fillId="0" borderId="0" xfId="15" applyFont="1" applyAlignment="1">
      <alignment horizontal="left" vertical="top"/>
    </xf>
    <xf numFmtId="0" fontId="41" fillId="0" borderId="0" xfId="0" applyFont="1" applyAlignment="1">
      <alignment horizontal="left" vertical="center"/>
    </xf>
    <xf numFmtId="2" fontId="42" fillId="0" borderId="0" xfId="0" applyNumberFormat="1" applyFont="1" applyAlignment="1">
      <alignment horizontal="left" vertical="center"/>
    </xf>
    <xf numFmtId="174" fontId="42" fillId="0" borderId="0" xfId="0" applyNumberFormat="1" applyFont="1" applyAlignment="1">
      <alignment horizontal="right" vertical="center"/>
    </xf>
    <xf numFmtId="0" fontId="4" fillId="0" borderId="0" xfId="45" applyFont="1" applyAlignment="1">
      <alignment horizontal="justify" vertical="top" wrapText="1"/>
    </xf>
    <xf numFmtId="3" fontId="4" fillId="0" borderId="0" xfId="45" applyNumberFormat="1" applyFont="1" applyAlignment="1">
      <alignment horizontal="justify" vertical="top" wrapText="1"/>
    </xf>
    <xf numFmtId="0" fontId="58" fillId="0" borderId="0" xfId="0" applyFont="1" applyAlignment="1">
      <alignment wrapText="1"/>
    </xf>
    <xf numFmtId="0" fontId="38" fillId="3" borderId="0" xfId="0" applyFont="1" applyFill="1" applyAlignment="1">
      <alignment vertical="top" wrapText="1"/>
    </xf>
    <xf numFmtId="0" fontId="8" fillId="3" borderId="0" xfId="0" applyFont="1" applyFill="1" applyAlignment="1">
      <alignment horizontal="left" vertical="top"/>
    </xf>
    <xf numFmtId="0" fontId="53" fillId="9" borderId="0" xfId="0" applyFont="1" applyFill="1" applyAlignment="1">
      <alignment vertical="top" wrapText="1"/>
    </xf>
    <xf numFmtId="0" fontId="54" fillId="0" borderId="0" xfId="0" applyFont="1"/>
    <xf numFmtId="0" fontId="55" fillId="9" borderId="0" xfId="0" applyFont="1" applyFill="1" applyAlignment="1">
      <alignment horizontal="left" vertical="top"/>
    </xf>
    <xf numFmtId="0" fontId="39" fillId="9" borderId="0" xfId="0" applyFont="1" applyFill="1" applyAlignment="1">
      <alignment vertical="top" wrapText="1"/>
    </xf>
    <xf numFmtId="0" fontId="14" fillId="0" borderId="0" xfId="0" applyFont="1"/>
    <xf numFmtId="0" fontId="40" fillId="9" borderId="0" xfId="0" applyFont="1" applyFill="1" applyAlignment="1">
      <alignment horizontal="left" vertical="top"/>
    </xf>
    <xf numFmtId="0" fontId="31" fillId="0" borderId="0" xfId="0" applyFont="1" applyAlignment="1">
      <alignment horizontal="left" vertical="top" wrapText="1"/>
    </xf>
    <xf numFmtId="0" fontId="43" fillId="0" borderId="0" xfId="0" applyFont="1" applyAlignment="1">
      <alignment horizontal="left" vertical="top" wrapText="1"/>
    </xf>
    <xf numFmtId="0" fontId="56" fillId="0" borderId="0" xfId="0" applyFont="1" applyAlignment="1">
      <alignment horizontal="left" vertical="center" wrapText="1"/>
    </xf>
  </cellXfs>
  <cellStyles count="46">
    <cellStyle name="Comma 2" xfId="2" xr:uid="{00000000-0005-0000-0000-000001000000}"/>
    <cellStyle name="Comma 3" xfId="3" xr:uid="{00000000-0005-0000-0000-000002000000}"/>
    <cellStyle name="Currency 2" xfId="4" xr:uid="{00000000-0005-0000-0000-000003000000}"/>
    <cellStyle name="Currency 3" xfId="5" xr:uid="{00000000-0005-0000-0000-000004000000}"/>
    <cellStyle name="Currency 4" xfId="6" xr:uid="{00000000-0005-0000-0000-000005000000}"/>
    <cellStyle name="Excel Built-in Normal" xfId="7" xr:uid="{00000000-0005-0000-0000-000006000000}"/>
    <cellStyle name="Excel_BuiltIn_Accent4" xfId="8" xr:uid="{00000000-0005-0000-0000-000007000000}"/>
    <cellStyle name="Navadno" xfId="0" builtinId="0"/>
    <cellStyle name="Navadno_Kino Siska_pop_GD" xfId="45" xr:uid="{CEB9652B-502F-4D8B-AE27-F09F9026008C}"/>
    <cellStyle name="Normal 10" xfId="9" xr:uid="{00000000-0005-0000-0000-000009000000}"/>
    <cellStyle name="Normal 11" xfId="10" xr:uid="{00000000-0005-0000-0000-00000A000000}"/>
    <cellStyle name="Normal 12" xfId="11" xr:uid="{00000000-0005-0000-0000-00000B000000}"/>
    <cellStyle name="Normal 13" xfId="12" xr:uid="{00000000-0005-0000-0000-00000C000000}"/>
    <cellStyle name="Normal 14" xfId="13" xr:uid="{00000000-0005-0000-0000-00000D000000}"/>
    <cellStyle name="Normal 15" xfId="14" xr:uid="{00000000-0005-0000-0000-00000E000000}"/>
    <cellStyle name="Normal 16" xfId="15" xr:uid="{00000000-0005-0000-0000-00000F000000}"/>
    <cellStyle name="Normal 2" xfId="16" xr:uid="{00000000-0005-0000-0000-000010000000}"/>
    <cellStyle name="Normal 2 2" xfId="17" xr:uid="{00000000-0005-0000-0000-000011000000}"/>
    <cellStyle name="Normal 2 2 2" xfId="18" xr:uid="{00000000-0005-0000-0000-000012000000}"/>
    <cellStyle name="Normal 2 2 4" xfId="19" xr:uid="{00000000-0005-0000-0000-000013000000}"/>
    <cellStyle name="Normal 2 3" xfId="20" xr:uid="{00000000-0005-0000-0000-000014000000}"/>
    <cellStyle name="Normal 2 3 2" xfId="21" xr:uid="{00000000-0005-0000-0000-000015000000}"/>
    <cellStyle name="Normal 2 9 2 6" xfId="22" xr:uid="{00000000-0005-0000-0000-000016000000}"/>
    <cellStyle name="Normal 3" xfId="23" xr:uid="{00000000-0005-0000-0000-000017000000}"/>
    <cellStyle name="Normal 3 2" xfId="24" xr:uid="{00000000-0005-0000-0000-000018000000}"/>
    <cellStyle name="Normal 3 3 2" xfId="25" xr:uid="{00000000-0005-0000-0000-000019000000}"/>
    <cellStyle name="Normal 4" xfId="26" xr:uid="{00000000-0005-0000-0000-00001A000000}"/>
    <cellStyle name="Normal 5" xfId="27" xr:uid="{00000000-0005-0000-0000-00001B000000}"/>
    <cellStyle name="Normal 57" xfId="28" xr:uid="{00000000-0005-0000-0000-00001C000000}"/>
    <cellStyle name="Normal 6" xfId="29" xr:uid="{00000000-0005-0000-0000-00001D000000}"/>
    <cellStyle name="Normal 7" xfId="30" xr:uid="{00000000-0005-0000-0000-00001E000000}"/>
    <cellStyle name="Normal 8" xfId="31" xr:uid="{00000000-0005-0000-0000-00001F000000}"/>
    <cellStyle name="Normal 8 2" xfId="32" xr:uid="{00000000-0005-0000-0000-000020000000}"/>
    <cellStyle name="Normal 9" xfId="33" xr:uid="{00000000-0005-0000-0000-000021000000}"/>
    <cellStyle name="Normalno 2" xfId="34" xr:uid="{00000000-0005-0000-0000-000022000000}"/>
    <cellStyle name="Normalno 3" xfId="35" xr:uid="{00000000-0005-0000-0000-000023000000}"/>
    <cellStyle name="Normalno 4" xfId="36" xr:uid="{00000000-0005-0000-0000-000024000000}"/>
    <cellStyle name="Normalno 5" xfId="37" xr:uid="{00000000-0005-0000-0000-000025000000}"/>
    <cellStyle name="Normalno 6" xfId="38" xr:uid="{00000000-0005-0000-0000-000026000000}"/>
    <cellStyle name="Normalno 7" xfId="39" xr:uid="{00000000-0005-0000-0000-000027000000}"/>
    <cellStyle name="Normalno 8" xfId="40" xr:uid="{00000000-0005-0000-0000-000028000000}"/>
    <cellStyle name="Obično 2" xfId="41" xr:uid="{00000000-0005-0000-0000-000029000000}"/>
    <cellStyle name="Obično 2 2" xfId="42" xr:uid="{00000000-0005-0000-0000-00002A000000}"/>
    <cellStyle name="Slabo" xfId="1" builtinId="27"/>
    <cellStyle name="Zarez 2" xfId="43" xr:uid="{00000000-0005-0000-0000-00002B000000}"/>
    <cellStyle name="Zarez 3" xfId="44" xr:uid="{00000000-0005-0000-0000-00002C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1900"/>
      <rgbColor rgb="00008000"/>
      <rgbColor rgb="00000080"/>
      <rgbColor rgb="00548235"/>
      <rgbColor rgb="00800080"/>
      <rgbColor rgb="00008080"/>
      <rgbColor rgb="00B4C7E7"/>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E699"/>
      <rgbColor rgb="0066CCFF"/>
      <rgbColor rgb="00FF9999"/>
      <rgbColor rgb="00CC99FF"/>
      <rgbColor rgb="00FFCC99"/>
      <rgbColor rgb="003366FF"/>
      <rgbColor rgb="0033CCCC"/>
      <rgbColor rgb="0099CC00"/>
      <rgbColor rgb="00FFCC00"/>
      <rgbColor rgb="00FF9900"/>
      <rgbColor rgb="00FF3333"/>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76"/>
  <sheetViews>
    <sheetView topLeftCell="A32" workbookViewId="0">
      <selection activeCell="H42" sqref="H42"/>
    </sheetView>
  </sheetViews>
  <sheetFormatPr defaultColWidth="11.5703125" defaultRowHeight="15"/>
  <cols>
    <col min="1" max="1" width="11.5703125" style="1" customWidth="1"/>
    <col min="2" max="2" width="11.5703125" style="1"/>
    <col min="3" max="3" width="86" style="11" customWidth="1"/>
    <col min="4" max="4" width="11.42578125" style="1" customWidth="1"/>
    <col min="5" max="5" width="11.5703125" style="1" hidden="1" customWidth="1"/>
    <col min="6" max="16384" width="11.5703125" style="1"/>
  </cols>
  <sheetData>
    <row r="1" spans="1:8" ht="18.75" customHeight="1">
      <c r="A1" s="175" t="s">
        <v>120</v>
      </c>
      <c r="B1" s="175"/>
      <c r="C1" s="175"/>
      <c r="D1" s="175"/>
      <c r="E1" s="175"/>
      <c r="F1" s="2"/>
      <c r="G1" s="3"/>
      <c r="H1" s="4"/>
    </row>
    <row r="2" spans="1:8" ht="18.75">
      <c r="A2" s="175"/>
      <c r="B2" s="175"/>
      <c r="C2" s="175"/>
      <c r="D2" s="175"/>
      <c r="E2" s="175"/>
      <c r="F2" s="2"/>
      <c r="G2" s="3"/>
      <c r="H2" s="4"/>
    </row>
    <row r="3" spans="1:8" ht="18.75">
      <c r="A3" s="176" t="s">
        <v>344</v>
      </c>
      <c r="B3" s="176"/>
      <c r="C3" s="176"/>
      <c r="D3" s="176"/>
      <c r="E3" s="176"/>
      <c r="F3" s="2"/>
      <c r="G3" s="3"/>
      <c r="H3" s="4"/>
    </row>
    <row r="4" spans="1:8" ht="18.75">
      <c r="A4" s="5"/>
      <c r="B4" s="6"/>
      <c r="C4" s="6"/>
      <c r="D4" s="5"/>
      <c r="E4" s="7"/>
      <c r="F4" s="2"/>
      <c r="G4" s="3"/>
      <c r="H4" s="4"/>
    </row>
    <row r="5" spans="1:8">
      <c r="A5" s="8"/>
      <c r="B5" s="9"/>
      <c r="C5" s="9" t="s">
        <v>0</v>
      </c>
    </row>
    <row r="6" spans="1:8" ht="17.850000000000001" customHeight="1">
      <c r="A6" s="8"/>
      <c r="B6" s="9"/>
      <c r="C6" s="10"/>
    </row>
    <row r="7" spans="1:8" ht="29.85" customHeight="1">
      <c r="A7" s="8"/>
      <c r="B7" s="9"/>
      <c r="C7" s="11" t="s">
        <v>134</v>
      </c>
    </row>
    <row r="9" spans="1:8">
      <c r="C9" s="12" t="s">
        <v>1</v>
      </c>
    </row>
    <row r="10" spans="1:8">
      <c r="C10" s="12"/>
    </row>
    <row r="11" spans="1:8">
      <c r="C11" s="13" t="s">
        <v>135</v>
      </c>
    </row>
    <row r="12" spans="1:8">
      <c r="C12" s="13"/>
    </row>
    <row r="13" spans="1:8">
      <c r="C13" s="13" t="s">
        <v>345</v>
      </c>
    </row>
    <row r="14" spans="1:8">
      <c r="C14" s="13"/>
    </row>
    <row r="15" spans="1:8">
      <c r="C15" s="13" t="s">
        <v>136</v>
      </c>
    </row>
    <row r="16" spans="1:8">
      <c r="C16" s="13" t="s">
        <v>1</v>
      </c>
    </row>
    <row r="17" spans="3:3">
      <c r="C17" s="13"/>
    </row>
    <row r="18" spans="3:3" ht="45">
      <c r="C18" s="13" t="s">
        <v>137</v>
      </c>
    </row>
    <row r="19" spans="3:3">
      <c r="C19" s="13"/>
    </row>
    <row r="20" spans="3:3" ht="45">
      <c r="C20" s="13" t="s">
        <v>364</v>
      </c>
    </row>
    <row r="21" spans="3:3">
      <c r="C21" s="13"/>
    </row>
    <row r="22" spans="3:3" ht="45">
      <c r="C22" s="13" t="s">
        <v>138</v>
      </c>
    </row>
    <row r="23" spans="3:3">
      <c r="C23" s="13"/>
    </row>
    <row r="24" spans="3:3" ht="30">
      <c r="C24" s="13" t="s">
        <v>139</v>
      </c>
    </row>
    <row r="25" spans="3:3">
      <c r="C25" s="13"/>
    </row>
    <row r="26" spans="3:3" ht="30">
      <c r="C26" s="13" t="s">
        <v>140</v>
      </c>
    </row>
    <row r="27" spans="3:3">
      <c r="C27" s="13"/>
    </row>
    <row r="28" spans="3:3" ht="45">
      <c r="C28" s="13" t="s">
        <v>141</v>
      </c>
    </row>
    <row r="29" spans="3:3">
      <c r="C29" s="13"/>
    </row>
    <row r="30" spans="3:3" ht="45">
      <c r="C30" s="13" t="s">
        <v>142</v>
      </c>
    </row>
    <row r="31" spans="3:3">
      <c r="C31" s="13"/>
    </row>
    <row r="32" spans="3:3" ht="45">
      <c r="C32" s="13" t="s">
        <v>143</v>
      </c>
    </row>
    <row r="33" spans="3:3">
      <c r="C33" s="13"/>
    </row>
    <row r="34" spans="3:3" ht="60">
      <c r="C34" s="13" t="s">
        <v>144</v>
      </c>
    </row>
    <row r="35" spans="3:3">
      <c r="C35" s="13"/>
    </row>
    <row r="36" spans="3:3" ht="75">
      <c r="C36" s="13" t="s">
        <v>145</v>
      </c>
    </row>
    <row r="37" spans="3:3">
      <c r="C37" s="13"/>
    </row>
    <row r="38" spans="3:3" ht="30">
      <c r="C38" s="13" t="s">
        <v>146</v>
      </c>
    </row>
    <row r="39" spans="3:3">
      <c r="C39" s="13"/>
    </row>
    <row r="40" spans="3:3" ht="75">
      <c r="C40" s="13" t="s">
        <v>147</v>
      </c>
    </row>
    <row r="41" spans="3:3">
      <c r="C41" s="13"/>
    </row>
    <row r="42" spans="3:3" ht="30">
      <c r="C42" s="13" t="s">
        <v>148</v>
      </c>
    </row>
    <row r="44" spans="3:3" ht="60">
      <c r="C44" s="13" t="s">
        <v>149</v>
      </c>
    </row>
    <row r="45" spans="3:3">
      <c r="C45" s="13"/>
    </row>
    <row r="46" spans="3:3">
      <c r="C46" s="13" t="s">
        <v>150</v>
      </c>
    </row>
    <row r="47" spans="3:3">
      <c r="C47" s="13"/>
    </row>
    <row r="48" spans="3:3" ht="60">
      <c r="C48" s="13" t="s">
        <v>151</v>
      </c>
    </row>
    <row r="49" spans="3:3">
      <c r="C49" s="13"/>
    </row>
    <row r="50" spans="3:3" ht="75">
      <c r="C50" s="13" t="s">
        <v>152</v>
      </c>
    </row>
    <row r="51" spans="3:3">
      <c r="C51" s="13"/>
    </row>
    <row r="52" spans="3:3" ht="30">
      <c r="C52" s="13" t="s">
        <v>153</v>
      </c>
    </row>
    <row r="53" spans="3:3">
      <c r="C53" s="13"/>
    </row>
    <row r="54" spans="3:3" ht="30">
      <c r="C54" s="13" t="s">
        <v>154</v>
      </c>
    </row>
    <row r="55" spans="3:3">
      <c r="C55" s="13"/>
    </row>
    <row r="56" spans="3:3" ht="45">
      <c r="C56" s="13" t="s">
        <v>155</v>
      </c>
    </row>
    <row r="57" spans="3:3">
      <c r="C57" s="13"/>
    </row>
    <row r="58" spans="3:3">
      <c r="C58" s="11" t="s">
        <v>156</v>
      </c>
    </row>
    <row r="60" spans="3:3">
      <c r="C60" s="11" t="s">
        <v>157</v>
      </c>
    </row>
    <row r="62" spans="3:3" ht="75">
      <c r="C62" s="11" t="s">
        <v>158</v>
      </c>
    </row>
    <row r="63" spans="3:3">
      <c r="C63" s="11" t="s">
        <v>122</v>
      </c>
    </row>
    <row r="64" spans="3:3" ht="45">
      <c r="C64" s="11" t="s">
        <v>159</v>
      </c>
    </row>
    <row r="66" spans="2:3" ht="25.5">
      <c r="C66" s="172" t="s">
        <v>357</v>
      </c>
    </row>
    <row r="67" spans="2:3">
      <c r="C67" s="14"/>
    </row>
    <row r="68" spans="2:3" ht="25.5">
      <c r="C68" s="173" t="s">
        <v>358</v>
      </c>
    </row>
    <row r="70" spans="2:3" ht="38.25">
      <c r="C70" s="173" t="s">
        <v>359</v>
      </c>
    </row>
    <row r="71" spans="2:3">
      <c r="C71" s="15"/>
    </row>
    <row r="72" spans="2:3" ht="105">
      <c r="C72" s="16" t="s">
        <v>360</v>
      </c>
    </row>
    <row r="73" spans="2:3">
      <c r="B73" s="15"/>
      <c r="C73" s="16"/>
    </row>
    <row r="74" spans="2:3">
      <c r="B74" s="15"/>
      <c r="C74" t="s">
        <v>361</v>
      </c>
    </row>
    <row r="75" spans="2:3">
      <c r="B75" s="17"/>
      <c r="C75" s="18"/>
    </row>
    <row r="76" spans="2:3" ht="48" customHeight="1">
      <c r="C76" s="174" t="s">
        <v>362</v>
      </c>
    </row>
  </sheetData>
  <sheetProtection algorithmName="SHA-512" hashValue="ukIq6PsudVviAgV9buRw8xffTllJPXuT4ZR4PcqDT6HmcuEA9R+6RABmuWTnNA1/3MGGH1QjDY1SbujfJYBS2w==" saltValue="j194npohbwhYVh1uh0WaMg==" spinCount="100000" sheet="1"/>
  <mergeCells count="3">
    <mergeCell ref="A1:E1"/>
    <mergeCell ref="A2:E2"/>
    <mergeCell ref="A3:E3"/>
  </mergeCells>
  <pageMargins left="0.78740157480314965" right="0.78740157480314965" top="1.0629921259842521" bottom="1.0629921259842521" header="0.78740157480314965" footer="0.78740157480314965"/>
  <pageSetup paperSize="9" firstPageNumber="0" orientation="landscape" horizontalDpi="300" verticalDpi="300" r:id="rId1"/>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3"/>
  <sheetViews>
    <sheetView workbookViewId="0">
      <selection activeCell="E23" sqref="E23"/>
    </sheetView>
  </sheetViews>
  <sheetFormatPr defaultRowHeight="15"/>
  <cols>
    <col min="3" max="3" width="36.28515625" customWidth="1"/>
    <col min="4" max="4" width="23.140625" customWidth="1"/>
    <col min="5" max="5" width="46.85546875" style="19" customWidth="1"/>
    <col min="6" max="6" width="20.5703125" style="93" customWidth="1"/>
    <col min="8" max="8" width="22.7109375" customWidth="1"/>
  </cols>
  <sheetData>
    <row r="1" spans="1:5" ht="18.75" customHeight="1">
      <c r="A1" s="175" t="s">
        <v>120</v>
      </c>
      <c r="B1" s="175"/>
      <c r="C1" s="175"/>
      <c r="D1" s="175"/>
      <c r="E1" s="175"/>
    </row>
    <row r="2" spans="1:5" ht="18.75">
      <c r="A2" s="175"/>
      <c r="B2" s="175"/>
      <c r="C2" s="175"/>
      <c r="D2" s="175"/>
      <c r="E2" s="175"/>
    </row>
    <row r="3" spans="1:5" ht="18.75">
      <c r="A3" s="176" t="s">
        <v>343</v>
      </c>
      <c r="B3" s="176"/>
      <c r="C3" s="176"/>
      <c r="D3" s="176"/>
      <c r="E3" s="176"/>
    </row>
    <row r="4" spans="1:5">
      <c r="A4" s="20"/>
      <c r="B4" s="21"/>
      <c r="C4" s="21"/>
      <c r="D4" s="20"/>
      <c r="E4" s="22"/>
    </row>
    <row r="5" spans="1:5" ht="16.5">
      <c r="B5" s="23"/>
      <c r="C5" s="24"/>
      <c r="D5" s="25"/>
    </row>
    <row r="6" spans="1:5" ht="16.5">
      <c r="B6" s="27" t="s">
        <v>341</v>
      </c>
      <c r="C6" s="28" t="s">
        <v>354</v>
      </c>
      <c r="D6" s="25"/>
      <c r="E6" s="19">
        <f>'AVDIO VIDEO OPREMA'!G200</f>
        <v>0</v>
      </c>
    </row>
    <row r="7" spans="1:5" ht="16.5">
      <c r="B7" s="27" t="s">
        <v>2</v>
      </c>
      <c r="C7" s="27" t="s">
        <v>353</v>
      </c>
      <c r="D7" s="25"/>
      <c r="E7" s="19">
        <f>'PROGRAMSKA OPREMA'!G73</f>
        <v>0</v>
      </c>
    </row>
    <row r="8" spans="1:5" ht="16.5">
      <c r="B8" s="168" t="s">
        <v>346</v>
      </c>
      <c r="C8" s="168" t="s">
        <v>347</v>
      </c>
      <c r="D8" s="25"/>
      <c r="E8" s="19">
        <f>VZDRŽEVANJE!G7</f>
        <v>0</v>
      </c>
    </row>
    <row r="9" spans="1:5" ht="16.5">
      <c r="B9" s="23"/>
      <c r="C9" s="29" t="s">
        <v>348</v>
      </c>
      <c r="D9" s="25"/>
      <c r="E9" s="19">
        <f>E6+E7+E8</f>
        <v>0</v>
      </c>
    </row>
    <row r="10" spans="1:5" ht="16.5">
      <c r="B10" s="23"/>
      <c r="C10" s="24"/>
      <c r="D10" s="25"/>
    </row>
    <row r="11" spans="1:5" ht="16.5">
      <c r="B11" s="23"/>
      <c r="C11" s="30" t="s">
        <v>3</v>
      </c>
      <c r="D11" s="25"/>
      <c r="E11" s="19">
        <f>E9*0.22</f>
        <v>0</v>
      </c>
    </row>
    <row r="12" spans="1:5" ht="16.5">
      <c r="B12" s="26"/>
      <c r="C12" s="26"/>
      <c r="D12" s="25"/>
    </row>
    <row r="13" spans="1:5" ht="16.5">
      <c r="A13" s="31"/>
      <c r="B13" s="32"/>
      <c r="C13" s="33" t="s">
        <v>4</v>
      </c>
      <c r="D13" s="34"/>
      <c r="E13" s="35">
        <f>E9*1.22</f>
        <v>0</v>
      </c>
    </row>
  </sheetData>
  <sheetProtection algorithmName="SHA-512" hashValue="aQbTaA+95+1W2vjDipf4HKIlqmmoO4Gql5kAyjv7URBB1iutGvRpWgSyZbyMGPT9w2aX5+0NSMRiQrZ2782otA==" saltValue="fRnYQp2TH+s5sqxBIU8GAQ==" spinCount="100000" sheet="1"/>
  <mergeCells count="3">
    <mergeCell ref="A1:E1"/>
    <mergeCell ref="A2:E2"/>
    <mergeCell ref="A3:E3"/>
  </mergeCells>
  <pageMargins left="0.78740157480314965" right="0.78740157480314965" top="1.0629921259842521" bottom="1.0629921259842521" header="0.78740157480314965" footer="0.78740157480314965"/>
  <pageSetup paperSize="9" firstPageNumber="0" orientation="landscape" horizontalDpi="300" verticalDpi="300" r:id="rId1"/>
  <headerFooter alignWithMargins="0">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Z997"/>
  <sheetViews>
    <sheetView tabSelected="1" topLeftCell="C190" zoomScale="70" zoomScaleNormal="70" workbookViewId="0">
      <selection activeCell="M192" sqref="M192"/>
    </sheetView>
  </sheetViews>
  <sheetFormatPr defaultColWidth="14.42578125" defaultRowHeight="15"/>
  <cols>
    <col min="1" max="1" width="11.140625" style="97" customWidth="1"/>
    <col min="2" max="2" width="17.42578125" style="97" customWidth="1"/>
    <col min="3" max="3" width="65.42578125" style="97" customWidth="1"/>
    <col min="4" max="4" width="6.42578125" style="97" customWidth="1"/>
    <col min="5" max="5" width="8.140625" style="97" customWidth="1"/>
    <col min="6" max="6" width="12.42578125" style="97" customWidth="1"/>
    <col min="7" max="7" width="13.5703125" style="97" customWidth="1"/>
    <col min="8" max="8" width="39.7109375" style="97" customWidth="1"/>
    <col min="9" max="26" width="8" style="97" customWidth="1"/>
    <col min="27" max="16384" width="14.42578125" style="97"/>
  </cols>
  <sheetData>
    <row r="1" spans="1:26" ht="18.75" customHeight="1">
      <c r="A1" s="177" t="s">
        <v>352</v>
      </c>
      <c r="B1" s="178"/>
      <c r="C1" s="178"/>
      <c r="D1" s="178"/>
      <c r="E1" s="178"/>
      <c r="F1" s="101"/>
      <c r="G1" s="101"/>
      <c r="H1" s="107"/>
      <c r="I1" s="107"/>
      <c r="J1" s="107"/>
      <c r="K1" s="107"/>
      <c r="L1" s="107"/>
      <c r="M1" s="107"/>
      <c r="N1" s="107"/>
      <c r="O1" s="107"/>
      <c r="P1" s="107"/>
      <c r="Q1" s="107"/>
      <c r="R1" s="107"/>
      <c r="S1" s="107"/>
      <c r="T1" s="107"/>
      <c r="U1" s="107"/>
      <c r="V1" s="107"/>
      <c r="W1" s="107"/>
      <c r="X1" s="107"/>
      <c r="Y1" s="107"/>
      <c r="Z1" s="107"/>
    </row>
    <row r="2" spans="1:26" ht="18.75" customHeight="1">
      <c r="A2" s="177"/>
      <c r="B2" s="178"/>
      <c r="C2" s="178"/>
      <c r="D2" s="178"/>
      <c r="E2" s="178"/>
      <c r="F2" s="101"/>
      <c r="G2" s="101"/>
      <c r="H2" s="107"/>
      <c r="I2" s="107"/>
      <c r="J2" s="107"/>
      <c r="K2" s="107"/>
      <c r="L2" s="107"/>
      <c r="M2" s="107"/>
      <c r="N2" s="107"/>
      <c r="O2" s="107"/>
      <c r="P2" s="107"/>
      <c r="Q2" s="107"/>
      <c r="R2" s="107"/>
      <c r="S2" s="107"/>
      <c r="T2" s="107"/>
      <c r="U2" s="107"/>
      <c r="V2" s="107"/>
      <c r="W2" s="107"/>
      <c r="X2" s="107"/>
      <c r="Y2" s="107"/>
      <c r="Z2" s="107"/>
    </row>
    <row r="3" spans="1:26" ht="18.75" customHeight="1">
      <c r="A3" s="179" t="s">
        <v>342</v>
      </c>
      <c r="B3" s="178"/>
      <c r="C3" s="178"/>
      <c r="D3" s="178"/>
      <c r="E3" s="178"/>
      <c r="F3" s="101"/>
      <c r="G3" s="101"/>
      <c r="H3" s="107"/>
      <c r="I3" s="107"/>
      <c r="J3" s="107"/>
      <c r="K3" s="107"/>
      <c r="L3" s="107"/>
      <c r="M3" s="107"/>
      <c r="N3" s="107"/>
      <c r="O3" s="107"/>
      <c r="P3" s="107"/>
      <c r="Q3" s="107"/>
      <c r="R3" s="107"/>
      <c r="S3" s="107"/>
      <c r="T3" s="107"/>
      <c r="U3" s="107"/>
      <c r="V3" s="107"/>
      <c r="W3" s="107"/>
      <c r="X3" s="107"/>
      <c r="Y3" s="107"/>
      <c r="Z3" s="107"/>
    </row>
    <row r="4" spans="1:26">
      <c r="A4" s="98"/>
      <c r="B4" s="98"/>
      <c r="C4" s="99"/>
      <c r="E4" s="100"/>
      <c r="F4" s="101"/>
      <c r="G4" s="101"/>
    </row>
    <row r="5" spans="1:26">
      <c r="A5" s="102"/>
      <c r="B5" s="102" t="s">
        <v>5</v>
      </c>
      <c r="C5" s="102" t="s">
        <v>6</v>
      </c>
      <c r="D5" s="103" t="s">
        <v>9</v>
      </c>
      <c r="E5" s="104" t="s">
        <v>7</v>
      </c>
      <c r="F5" s="105" t="s">
        <v>351</v>
      </c>
      <c r="G5" s="105" t="s">
        <v>10</v>
      </c>
      <c r="H5" s="106"/>
      <c r="I5" s="107"/>
      <c r="J5" s="107"/>
      <c r="K5" s="107"/>
      <c r="L5" s="107"/>
      <c r="M5" s="107"/>
      <c r="N5" s="107"/>
      <c r="O5" s="107"/>
      <c r="P5" s="107"/>
      <c r="Q5" s="107"/>
      <c r="R5" s="107"/>
      <c r="S5" s="107"/>
      <c r="T5" s="107"/>
      <c r="U5" s="107"/>
      <c r="V5" s="107"/>
      <c r="W5" s="107"/>
      <c r="X5" s="107"/>
      <c r="Y5" s="107"/>
      <c r="Z5" s="107"/>
    </row>
    <row r="6" spans="1:26" ht="30">
      <c r="A6" s="102" t="s">
        <v>208</v>
      </c>
      <c r="B6" s="102"/>
      <c r="C6" s="99"/>
      <c r="E6" s="100"/>
      <c r="F6" s="101"/>
      <c r="G6" s="101"/>
    </row>
    <row r="7" spans="1:26" ht="30" customHeight="1">
      <c r="A7" s="108" t="s">
        <v>25</v>
      </c>
      <c r="B7" s="96" t="s">
        <v>269</v>
      </c>
      <c r="C7" s="99"/>
      <c r="E7" s="100"/>
      <c r="F7" s="101"/>
      <c r="G7" s="101"/>
    </row>
    <row r="8" spans="1:26" ht="265.5" customHeight="1">
      <c r="A8" s="102"/>
      <c r="B8" s="102" t="s">
        <v>121</v>
      </c>
      <c r="C8" s="99" t="s">
        <v>356</v>
      </c>
      <c r="D8" s="99" t="s">
        <v>26</v>
      </c>
      <c r="E8" s="109">
        <v>1</v>
      </c>
      <c r="F8" s="110"/>
      <c r="G8" s="155">
        <f>E8*F8</f>
        <v>0</v>
      </c>
      <c r="H8" s="99"/>
      <c r="I8" s="99"/>
      <c r="J8" s="99"/>
      <c r="K8" s="99"/>
      <c r="L8" s="99"/>
      <c r="M8" s="99"/>
      <c r="N8" s="99"/>
      <c r="O8" s="99"/>
      <c r="P8" s="99"/>
      <c r="Q8" s="99"/>
      <c r="R8" s="99"/>
      <c r="S8" s="99"/>
      <c r="T8" s="99"/>
      <c r="U8" s="99"/>
      <c r="V8" s="99"/>
      <c r="W8" s="99"/>
      <c r="X8" s="99"/>
      <c r="Y8" s="99"/>
      <c r="Z8" s="99"/>
    </row>
    <row r="9" spans="1:26">
      <c r="A9" s="111"/>
      <c r="B9" s="102"/>
      <c r="C9" s="99"/>
      <c r="E9" s="100"/>
      <c r="F9" s="116"/>
      <c r="G9" s="101"/>
    </row>
    <row r="10" spans="1:26">
      <c r="A10" s="102" t="s">
        <v>12</v>
      </c>
      <c r="B10" s="102"/>
      <c r="C10" s="99"/>
      <c r="E10" s="100"/>
      <c r="F10" s="116"/>
      <c r="G10" s="101"/>
      <c r="H10" s="107"/>
    </row>
    <row r="11" spans="1:26" ht="78" customHeight="1">
      <c r="A11" s="108" t="s">
        <v>211</v>
      </c>
      <c r="B11" s="112" t="s">
        <v>123</v>
      </c>
      <c r="C11" s="99" t="s">
        <v>212</v>
      </c>
      <c r="E11" s="100"/>
      <c r="F11" s="116"/>
      <c r="G11" s="101"/>
    </row>
    <row r="12" spans="1:26" ht="158.25" customHeight="1">
      <c r="A12" s="113"/>
      <c r="B12" s="144" t="s">
        <v>213</v>
      </c>
      <c r="C12" s="127" t="s">
        <v>214</v>
      </c>
      <c r="D12" s="156" t="s">
        <v>26</v>
      </c>
      <c r="E12" s="157">
        <v>3</v>
      </c>
      <c r="F12" s="114"/>
      <c r="G12" s="158">
        <f>E12*F12</f>
        <v>0</v>
      </c>
    </row>
    <row r="13" spans="1:26" ht="98.25" customHeight="1">
      <c r="A13" s="102"/>
      <c r="B13" s="144" t="s">
        <v>29</v>
      </c>
      <c r="C13" s="127" t="s">
        <v>30</v>
      </c>
      <c r="D13" s="156" t="s">
        <v>26</v>
      </c>
      <c r="E13" s="157">
        <v>3</v>
      </c>
      <c r="F13" s="114"/>
      <c r="G13" s="158">
        <f>E13*F13</f>
        <v>0</v>
      </c>
      <c r="H13" s="115"/>
    </row>
    <row r="14" spans="1:26" ht="56.25" customHeight="1">
      <c r="A14" s="102"/>
      <c r="B14" s="102" t="s">
        <v>215</v>
      </c>
      <c r="C14" s="99" t="s">
        <v>216</v>
      </c>
      <c r="D14" s="107" t="s">
        <v>26</v>
      </c>
      <c r="E14" s="100">
        <v>1</v>
      </c>
      <c r="F14" s="116"/>
      <c r="G14" s="101">
        <f>E14*F14</f>
        <v>0</v>
      </c>
      <c r="H14" s="107"/>
      <c r="I14" s="107"/>
      <c r="J14" s="107"/>
      <c r="K14" s="107"/>
      <c r="L14" s="107"/>
      <c r="M14" s="107"/>
      <c r="N14" s="107"/>
      <c r="O14" s="107"/>
      <c r="P14" s="107"/>
      <c r="Q14" s="107"/>
      <c r="R14" s="107"/>
      <c r="S14" s="107"/>
      <c r="T14" s="107"/>
      <c r="U14" s="107"/>
      <c r="V14" s="107"/>
      <c r="W14" s="107"/>
      <c r="X14" s="107"/>
      <c r="Y14" s="107"/>
      <c r="Z14" s="107"/>
    </row>
    <row r="15" spans="1:26">
      <c r="A15" s="102"/>
      <c r="B15" s="102"/>
      <c r="C15" s="99"/>
      <c r="D15" s="107"/>
      <c r="E15" s="100"/>
      <c r="F15" s="116"/>
      <c r="G15" s="101"/>
      <c r="H15" s="107"/>
      <c r="I15" s="107"/>
      <c r="J15" s="107"/>
      <c r="K15" s="107"/>
      <c r="L15" s="107"/>
      <c r="M15" s="107"/>
      <c r="N15" s="107"/>
      <c r="O15" s="107"/>
      <c r="P15" s="107"/>
      <c r="Q15" s="107"/>
      <c r="R15" s="107"/>
      <c r="S15" s="107"/>
      <c r="T15" s="107"/>
      <c r="U15" s="107"/>
      <c r="V15" s="107"/>
      <c r="W15" s="107"/>
      <c r="X15" s="107"/>
      <c r="Y15" s="107"/>
      <c r="Z15" s="107"/>
    </row>
    <row r="16" spans="1:26" ht="45" customHeight="1">
      <c r="A16" s="112" t="s">
        <v>217</v>
      </c>
      <c r="B16" s="112" t="s">
        <v>210</v>
      </c>
      <c r="C16" s="117"/>
      <c r="D16" s="117"/>
      <c r="E16" s="118"/>
      <c r="F16" s="162"/>
      <c r="G16" s="119"/>
      <c r="H16" s="120"/>
      <c r="I16" s="117"/>
      <c r="J16" s="117"/>
      <c r="K16" s="117"/>
      <c r="L16" s="117"/>
      <c r="M16" s="117"/>
      <c r="N16" s="117"/>
      <c r="O16" s="117"/>
      <c r="P16" s="117"/>
      <c r="Q16" s="117"/>
      <c r="R16" s="117"/>
      <c r="S16" s="117"/>
      <c r="T16" s="117"/>
      <c r="U16" s="117"/>
      <c r="V16" s="117"/>
      <c r="W16" s="117"/>
      <c r="X16" s="117"/>
      <c r="Y16" s="117"/>
      <c r="Z16" s="117"/>
    </row>
    <row r="17" spans="1:26" ht="174" customHeight="1">
      <c r="A17" s="113"/>
      <c r="B17" s="145" t="s">
        <v>44</v>
      </c>
      <c r="C17" s="127" t="s">
        <v>218</v>
      </c>
      <c r="D17" s="156" t="s">
        <v>26</v>
      </c>
      <c r="E17" s="157">
        <v>1</v>
      </c>
      <c r="F17" s="114"/>
      <c r="G17" s="158">
        <f>E17*F17</f>
        <v>0</v>
      </c>
      <c r="H17" s="121"/>
      <c r="I17" s="121"/>
      <c r="J17" s="121"/>
      <c r="K17" s="121"/>
      <c r="L17" s="121"/>
      <c r="M17" s="121"/>
      <c r="N17" s="121"/>
      <c r="O17" s="121"/>
      <c r="P17" s="121"/>
      <c r="Q17" s="121"/>
      <c r="R17" s="121"/>
      <c r="S17" s="121"/>
      <c r="T17" s="121"/>
      <c r="U17" s="121"/>
      <c r="V17" s="121"/>
      <c r="W17" s="121"/>
      <c r="X17" s="121"/>
      <c r="Y17" s="121"/>
      <c r="Z17" s="121"/>
    </row>
    <row r="18" spans="1:26" ht="142.5" customHeight="1">
      <c r="A18" s="122"/>
      <c r="B18" s="122" t="s">
        <v>27</v>
      </c>
      <c r="C18" s="120" t="s">
        <v>167</v>
      </c>
      <c r="D18" s="123" t="s">
        <v>26</v>
      </c>
      <c r="E18" s="124">
        <v>1</v>
      </c>
      <c r="F18" s="125"/>
      <c r="G18" s="126">
        <f>E18*F18</f>
        <v>0</v>
      </c>
      <c r="H18" s="115"/>
      <c r="I18" s="117"/>
      <c r="J18" s="117"/>
      <c r="K18" s="117"/>
      <c r="L18" s="117"/>
      <c r="M18" s="117"/>
      <c r="N18" s="117"/>
      <c r="O18" s="117"/>
      <c r="P18" s="117"/>
      <c r="Q18" s="117"/>
      <c r="R18" s="117"/>
      <c r="S18" s="117"/>
      <c r="T18" s="117"/>
      <c r="U18" s="117"/>
      <c r="V18" s="117"/>
      <c r="W18" s="117"/>
      <c r="X18" s="117"/>
      <c r="Y18" s="117"/>
      <c r="Z18" s="117"/>
    </row>
    <row r="19" spans="1:26" ht="45">
      <c r="A19" s="102"/>
      <c r="B19" s="102" t="s">
        <v>215</v>
      </c>
      <c r="C19" s="99" t="s">
        <v>219</v>
      </c>
      <c r="D19" s="107" t="s">
        <v>26</v>
      </c>
      <c r="E19" s="100">
        <v>1</v>
      </c>
      <c r="F19" s="116"/>
      <c r="G19" s="101">
        <f>E19*F19</f>
        <v>0</v>
      </c>
      <c r="H19" s="107"/>
      <c r="I19" s="107"/>
      <c r="J19" s="107"/>
      <c r="K19" s="107"/>
      <c r="L19" s="107"/>
      <c r="M19" s="107"/>
      <c r="N19" s="107"/>
      <c r="O19" s="107"/>
      <c r="P19" s="107"/>
      <c r="Q19" s="107"/>
      <c r="R19" s="107"/>
      <c r="S19" s="107"/>
      <c r="T19" s="107"/>
      <c r="U19" s="107"/>
      <c r="V19" s="107"/>
      <c r="W19" s="107"/>
      <c r="X19" s="107"/>
      <c r="Y19" s="107"/>
      <c r="Z19" s="107"/>
    </row>
    <row r="20" spans="1:26">
      <c r="A20" s="102"/>
      <c r="B20" s="102"/>
      <c r="C20" s="99"/>
      <c r="E20" s="100"/>
      <c r="F20" s="116"/>
      <c r="G20" s="101"/>
    </row>
    <row r="21" spans="1:26" ht="79.5" customHeight="1">
      <c r="A21" s="112" t="s">
        <v>168</v>
      </c>
      <c r="B21" s="112" t="s">
        <v>124</v>
      </c>
      <c r="C21" s="99" t="s">
        <v>31</v>
      </c>
      <c r="E21" s="100"/>
      <c r="F21" s="116"/>
      <c r="G21" s="101"/>
      <c r="H21" s="107"/>
    </row>
    <row r="22" spans="1:26" ht="141.75" customHeight="1">
      <c r="A22" s="122"/>
      <c r="B22" s="144" t="s">
        <v>29</v>
      </c>
      <c r="C22" s="127" t="s">
        <v>220</v>
      </c>
      <c r="D22" s="156" t="s">
        <v>26</v>
      </c>
      <c r="E22" s="157">
        <v>1</v>
      </c>
      <c r="F22" s="114"/>
      <c r="G22" s="158">
        <f>E22*F22</f>
        <v>0</v>
      </c>
    </row>
    <row r="23" spans="1:26" ht="126.75" customHeight="1">
      <c r="A23" s="98"/>
      <c r="B23" s="144" t="s">
        <v>169</v>
      </c>
      <c r="C23" s="127" t="s">
        <v>221</v>
      </c>
      <c r="D23" s="156" t="s">
        <v>11</v>
      </c>
      <c r="E23" s="157">
        <v>1</v>
      </c>
      <c r="F23" s="114"/>
      <c r="G23" s="158">
        <f>E23*F23</f>
        <v>0</v>
      </c>
    </row>
    <row r="24" spans="1:26" ht="15.75" customHeight="1">
      <c r="A24" s="98"/>
      <c r="B24" s="144"/>
      <c r="C24" s="127"/>
      <c r="D24" s="156"/>
      <c r="E24" s="157"/>
      <c r="F24" s="163"/>
      <c r="G24" s="158"/>
    </row>
    <row r="25" spans="1:26" ht="15.75" customHeight="1">
      <c r="A25" s="108" t="s">
        <v>13</v>
      </c>
      <c r="B25" s="108"/>
      <c r="C25" s="99"/>
      <c r="E25" s="100"/>
      <c r="F25" s="116"/>
      <c r="G25" s="101"/>
    </row>
    <row r="26" spans="1:26" ht="65.25" customHeight="1">
      <c r="A26" s="108" t="s">
        <v>170</v>
      </c>
      <c r="B26" s="112" t="s">
        <v>321</v>
      </c>
      <c r="C26" s="99" t="s">
        <v>33</v>
      </c>
      <c r="E26" s="100"/>
      <c r="F26" s="116"/>
      <c r="G26" s="101"/>
      <c r="H26" s="107"/>
    </row>
    <row r="27" spans="1:26" ht="141.75" customHeight="1">
      <c r="A27" s="102"/>
      <c r="B27" s="144" t="s">
        <v>34</v>
      </c>
      <c r="C27" s="127" t="s">
        <v>167</v>
      </c>
      <c r="D27" s="156" t="s">
        <v>26</v>
      </c>
      <c r="E27" s="157">
        <v>1</v>
      </c>
      <c r="F27" s="114"/>
      <c r="G27" s="158">
        <f>E27*F27</f>
        <v>0</v>
      </c>
    </row>
    <row r="28" spans="1:26" ht="200.25" customHeight="1">
      <c r="A28" s="102"/>
      <c r="B28" s="144" t="s">
        <v>35</v>
      </c>
      <c r="C28" s="127" t="s">
        <v>36</v>
      </c>
      <c r="D28" s="156" t="s">
        <v>26</v>
      </c>
      <c r="E28" s="157">
        <v>1</v>
      </c>
      <c r="F28" s="114"/>
      <c r="G28" s="158">
        <f>E28*F28</f>
        <v>0</v>
      </c>
    </row>
    <row r="29" spans="1:26" ht="140.25" customHeight="1">
      <c r="A29" s="102"/>
      <c r="B29" s="144" t="s">
        <v>29</v>
      </c>
      <c r="C29" s="127" t="s">
        <v>220</v>
      </c>
      <c r="D29" s="156" t="s">
        <v>26</v>
      </c>
      <c r="E29" s="157">
        <v>1</v>
      </c>
      <c r="F29" s="114"/>
      <c r="G29" s="158">
        <f>E29*F29</f>
        <v>0</v>
      </c>
      <c r="H29" s="115"/>
    </row>
    <row r="30" spans="1:26" ht="81.75" customHeight="1">
      <c r="A30" s="102"/>
      <c r="B30" s="102" t="s">
        <v>215</v>
      </c>
      <c r="C30" s="99" t="s">
        <v>222</v>
      </c>
      <c r="D30" s="107" t="s">
        <v>26</v>
      </c>
      <c r="E30" s="100">
        <v>1</v>
      </c>
      <c r="F30" s="116"/>
      <c r="G30" s="101">
        <f>E30*F30</f>
        <v>0</v>
      </c>
      <c r="H30" s="107"/>
      <c r="I30" s="107"/>
      <c r="J30" s="107"/>
      <c r="K30" s="107"/>
      <c r="L30" s="107"/>
      <c r="M30" s="107"/>
      <c r="N30" s="107"/>
      <c r="O30" s="107"/>
      <c r="P30" s="107"/>
      <c r="Q30" s="107"/>
      <c r="R30" s="107"/>
      <c r="S30" s="107"/>
      <c r="T30" s="107"/>
      <c r="U30" s="107"/>
      <c r="V30" s="107"/>
      <c r="W30" s="107"/>
      <c r="X30" s="107"/>
      <c r="Y30" s="107"/>
      <c r="Z30" s="107"/>
    </row>
    <row r="31" spans="1:26" ht="15.75" customHeight="1">
      <c r="A31" s="102"/>
      <c r="B31" s="102"/>
      <c r="C31" s="99"/>
      <c r="E31" s="100"/>
      <c r="F31" s="116"/>
      <c r="G31" s="101"/>
    </row>
    <row r="32" spans="1:26" ht="30" customHeight="1">
      <c r="A32" s="102" t="s">
        <v>14</v>
      </c>
      <c r="B32" s="102"/>
      <c r="C32" s="99"/>
      <c r="E32" s="100"/>
      <c r="F32" s="116"/>
      <c r="G32" s="101"/>
    </row>
    <row r="33" spans="1:26" ht="67.5" customHeight="1">
      <c r="A33" s="112" t="s">
        <v>171</v>
      </c>
      <c r="B33" s="112" t="s">
        <v>125</v>
      </c>
      <c r="C33" s="120" t="s">
        <v>38</v>
      </c>
      <c r="D33" s="117"/>
      <c r="E33" s="118"/>
      <c r="F33" s="162"/>
      <c r="G33" s="119"/>
      <c r="H33" s="117"/>
      <c r="I33" s="117"/>
      <c r="J33" s="117"/>
      <c r="K33" s="117"/>
      <c r="L33" s="117"/>
      <c r="M33" s="117"/>
      <c r="N33" s="117"/>
      <c r="O33" s="117"/>
      <c r="P33" s="117"/>
      <c r="Q33" s="117"/>
      <c r="R33" s="117"/>
      <c r="S33" s="117"/>
      <c r="T33" s="117"/>
      <c r="U33" s="117"/>
      <c r="V33" s="117"/>
      <c r="W33" s="117"/>
      <c r="X33" s="117"/>
      <c r="Y33" s="117"/>
      <c r="Z33" s="117"/>
    </row>
    <row r="34" spans="1:26" ht="230.25" customHeight="1">
      <c r="B34" s="122" t="s">
        <v>40</v>
      </c>
      <c r="C34" s="120" t="s">
        <v>172</v>
      </c>
      <c r="D34" s="156" t="s">
        <v>26</v>
      </c>
      <c r="E34" s="157">
        <v>1</v>
      </c>
      <c r="F34" s="114"/>
      <c r="G34" s="158">
        <f>E34*F34</f>
        <v>0</v>
      </c>
    </row>
    <row r="35" spans="1:26" ht="150.75" customHeight="1">
      <c r="A35" s="111"/>
      <c r="B35" s="144" t="s">
        <v>39</v>
      </c>
      <c r="C35" s="98" t="s">
        <v>173</v>
      </c>
      <c r="D35" s="156" t="s">
        <v>26</v>
      </c>
      <c r="E35" s="157">
        <v>6</v>
      </c>
      <c r="F35" s="114"/>
      <c r="G35" s="158">
        <f>ROUND(E35*F35,2)</f>
        <v>0</v>
      </c>
    </row>
    <row r="36" spans="1:26" ht="144" customHeight="1">
      <c r="A36" s="128"/>
      <c r="B36" s="144" t="s">
        <v>41</v>
      </c>
      <c r="C36" s="127" t="s">
        <v>42</v>
      </c>
      <c r="D36" s="156" t="s">
        <v>11</v>
      </c>
      <c r="E36" s="157">
        <v>6</v>
      </c>
      <c r="F36" s="114"/>
      <c r="G36" s="158">
        <f>E36*F36</f>
        <v>0</v>
      </c>
      <c r="H36" s="117"/>
      <c r="I36" s="117"/>
      <c r="J36" s="117"/>
      <c r="K36" s="117"/>
      <c r="L36" s="117"/>
      <c r="M36" s="117"/>
      <c r="N36" s="117"/>
      <c r="O36" s="117"/>
      <c r="P36" s="117"/>
      <c r="Q36" s="117"/>
      <c r="R36" s="117"/>
      <c r="S36" s="117"/>
      <c r="T36" s="117"/>
      <c r="U36" s="117"/>
      <c r="V36" s="117"/>
      <c r="W36" s="117"/>
      <c r="X36" s="117"/>
      <c r="Y36" s="117"/>
      <c r="Z36" s="117"/>
    </row>
    <row r="37" spans="1:26" ht="204" customHeight="1">
      <c r="A37" s="128"/>
      <c r="B37" s="145" t="s">
        <v>43</v>
      </c>
      <c r="C37" s="127" t="s">
        <v>223</v>
      </c>
      <c r="D37" s="156" t="s">
        <v>11</v>
      </c>
      <c r="E37" s="157">
        <v>3</v>
      </c>
      <c r="F37" s="114"/>
      <c r="G37" s="158">
        <f>ROUND(E37*F37,2)</f>
        <v>0</v>
      </c>
      <c r="H37" s="115"/>
      <c r="I37" s="117"/>
      <c r="J37" s="117"/>
      <c r="K37" s="117"/>
      <c r="L37" s="117"/>
      <c r="M37" s="117"/>
      <c r="N37" s="117"/>
      <c r="O37" s="117"/>
      <c r="P37" s="117"/>
      <c r="Q37" s="117"/>
      <c r="R37" s="117"/>
      <c r="S37" s="117"/>
      <c r="T37" s="117"/>
      <c r="U37" s="117"/>
      <c r="V37" s="117"/>
      <c r="W37" s="117"/>
      <c r="X37" s="117"/>
      <c r="Y37" s="117"/>
      <c r="Z37" s="117"/>
    </row>
    <row r="38" spans="1:26" ht="15.75" customHeight="1">
      <c r="A38" s="102"/>
      <c r="B38" s="102"/>
      <c r="C38" s="99"/>
      <c r="D38" s="107"/>
      <c r="E38" s="100"/>
      <c r="F38" s="116"/>
      <c r="G38" s="101"/>
      <c r="H38" s="107"/>
      <c r="I38" s="107"/>
      <c r="J38" s="107"/>
      <c r="K38" s="107"/>
      <c r="L38" s="107"/>
      <c r="M38" s="107"/>
      <c r="N38" s="107"/>
      <c r="O38" s="107"/>
      <c r="P38" s="107"/>
      <c r="Q38" s="107"/>
      <c r="R38" s="107"/>
      <c r="S38" s="107"/>
      <c r="T38" s="107"/>
      <c r="U38" s="107"/>
      <c r="V38" s="107"/>
      <c r="W38" s="107"/>
      <c r="X38" s="107"/>
      <c r="Y38" s="107"/>
      <c r="Z38" s="107"/>
    </row>
    <row r="39" spans="1:26" ht="63.75" customHeight="1">
      <c r="A39" s="112" t="s">
        <v>174</v>
      </c>
      <c r="B39" s="112" t="s">
        <v>126</v>
      </c>
      <c r="C39" s="120" t="s">
        <v>38</v>
      </c>
      <c r="D39" s="117"/>
      <c r="E39" s="118"/>
      <c r="F39" s="162"/>
      <c r="G39" s="119"/>
      <c r="H39" s="117"/>
      <c r="I39" s="117"/>
      <c r="J39" s="117"/>
      <c r="K39" s="117"/>
      <c r="L39" s="117"/>
      <c r="M39" s="117"/>
      <c r="N39" s="117"/>
      <c r="O39" s="117"/>
      <c r="P39" s="117"/>
      <c r="Q39" s="117"/>
      <c r="R39" s="117"/>
      <c r="S39" s="117"/>
      <c r="T39" s="117"/>
      <c r="U39" s="117"/>
      <c r="V39" s="117"/>
      <c r="W39" s="117"/>
      <c r="X39" s="117"/>
      <c r="Y39" s="117"/>
      <c r="Z39" s="117"/>
    </row>
    <row r="40" spans="1:26" ht="171" customHeight="1">
      <c r="A40" s="128"/>
      <c r="B40" s="144" t="s">
        <v>39</v>
      </c>
      <c r="C40" s="123" t="s">
        <v>173</v>
      </c>
      <c r="D40" s="156" t="s">
        <v>26</v>
      </c>
      <c r="E40" s="157">
        <v>4</v>
      </c>
      <c r="F40" s="114"/>
      <c r="G40" s="158">
        <f>ROUND(E40*F40,2)</f>
        <v>0</v>
      </c>
      <c r="H40" s="117"/>
      <c r="I40" s="117"/>
      <c r="J40" s="117"/>
      <c r="K40" s="117"/>
      <c r="L40" s="117"/>
      <c r="M40" s="117"/>
      <c r="N40" s="117"/>
      <c r="O40" s="117"/>
      <c r="P40" s="117"/>
      <c r="Q40" s="117"/>
      <c r="R40" s="117"/>
      <c r="S40" s="117"/>
      <c r="T40" s="117"/>
      <c r="U40" s="117"/>
      <c r="V40" s="117"/>
      <c r="W40" s="117"/>
      <c r="X40" s="117"/>
      <c r="Y40" s="117"/>
      <c r="Z40" s="117"/>
    </row>
    <row r="41" spans="1:26" ht="160.5" customHeight="1">
      <c r="A41" s="128"/>
      <c r="B41" s="144" t="s">
        <v>41</v>
      </c>
      <c r="C41" s="127" t="s">
        <v>42</v>
      </c>
      <c r="D41" s="156" t="s">
        <v>11</v>
      </c>
      <c r="E41" s="157">
        <v>4</v>
      </c>
      <c r="F41" s="114"/>
      <c r="G41" s="158">
        <f>E41*F41</f>
        <v>0</v>
      </c>
      <c r="H41" s="117"/>
      <c r="I41" s="117"/>
      <c r="J41" s="117"/>
      <c r="K41" s="117"/>
      <c r="L41" s="117"/>
      <c r="M41" s="117"/>
      <c r="N41" s="117"/>
      <c r="O41" s="117"/>
      <c r="P41" s="117"/>
      <c r="Q41" s="117"/>
      <c r="R41" s="117"/>
      <c r="S41" s="117"/>
      <c r="T41" s="117"/>
      <c r="U41" s="117"/>
      <c r="V41" s="117"/>
      <c r="W41" s="117"/>
      <c r="X41" s="117"/>
      <c r="Y41" s="117"/>
      <c r="Z41" s="117"/>
    </row>
    <row r="42" spans="1:26" ht="202.5" customHeight="1">
      <c r="A42" s="128"/>
      <c r="B42" s="145" t="s">
        <v>43</v>
      </c>
      <c r="C42" s="127" t="s">
        <v>223</v>
      </c>
      <c r="D42" s="156" t="s">
        <v>11</v>
      </c>
      <c r="E42" s="157">
        <v>2</v>
      </c>
      <c r="F42" s="114"/>
      <c r="G42" s="158">
        <f>ROUND(E42*F42,2)</f>
        <v>0</v>
      </c>
      <c r="H42" s="117"/>
      <c r="I42" s="117"/>
      <c r="J42" s="117"/>
      <c r="K42" s="117"/>
      <c r="L42" s="117"/>
      <c r="M42" s="117"/>
      <c r="N42" s="117"/>
      <c r="O42" s="117"/>
      <c r="P42" s="117"/>
      <c r="Q42" s="117"/>
      <c r="R42" s="117"/>
      <c r="S42" s="117"/>
      <c r="T42" s="117"/>
      <c r="U42" s="117"/>
      <c r="V42" s="117"/>
      <c r="W42" s="117"/>
      <c r="X42" s="117"/>
      <c r="Y42" s="117"/>
      <c r="Z42" s="117"/>
    </row>
    <row r="43" spans="1:26">
      <c r="A43" s="128"/>
      <c r="B43" s="145"/>
      <c r="C43" s="127"/>
      <c r="D43" s="156"/>
      <c r="E43" s="157"/>
      <c r="F43" s="114"/>
      <c r="G43" s="158"/>
      <c r="H43" s="117"/>
      <c r="I43" s="117"/>
      <c r="J43" s="117"/>
      <c r="K43" s="117"/>
      <c r="L43" s="117"/>
      <c r="M43" s="117"/>
      <c r="N43" s="117"/>
      <c r="O43" s="117"/>
      <c r="P43" s="117"/>
      <c r="Q43" s="117"/>
      <c r="R43" s="117"/>
      <c r="S43" s="117"/>
      <c r="T43" s="117"/>
      <c r="U43" s="117"/>
      <c r="V43" s="117"/>
      <c r="W43" s="117"/>
      <c r="X43" s="117"/>
      <c r="Y43" s="117"/>
      <c r="Z43" s="117"/>
    </row>
    <row r="44" spans="1:26" ht="67.5" customHeight="1">
      <c r="A44" s="108" t="s">
        <v>175</v>
      </c>
      <c r="B44" s="108" t="s">
        <v>127</v>
      </c>
      <c r="C44" s="99" t="s">
        <v>38</v>
      </c>
      <c r="D44" s="107"/>
      <c r="E44" s="100"/>
      <c r="F44" s="116"/>
      <c r="G44" s="101"/>
      <c r="H44" s="117"/>
      <c r="I44" s="107"/>
      <c r="J44" s="107"/>
      <c r="K44" s="107"/>
      <c r="L44" s="107"/>
      <c r="M44" s="107"/>
      <c r="N44" s="107"/>
      <c r="O44" s="107"/>
      <c r="P44" s="107"/>
      <c r="Q44" s="107"/>
      <c r="R44" s="107"/>
      <c r="S44" s="107"/>
      <c r="T44" s="107"/>
      <c r="U44" s="107"/>
      <c r="V44" s="107"/>
      <c r="W44" s="107"/>
      <c r="X44" s="107"/>
      <c r="Y44" s="107"/>
      <c r="Z44" s="107"/>
    </row>
    <row r="45" spans="1:26" ht="178.5" customHeight="1">
      <c r="A45" s="128"/>
      <c r="B45" s="144" t="s">
        <v>39</v>
      </c>
      <c r="C45" s="123" t="s">
        <v>173</v>
      </c>
      <c r="D45" s="156" t="s">
        <v>26</v>
      </c>
      <c r="E45" s="157">
        <v>2</v>
      </c>
      <c r="F45" s="114"/>
      <c r="G45" s="158">
        <f>ROUND(E45*F45,2)</f>
        <v>0</v>
      </c>
      <c r="H45" s="117"/>
      <c r="I45" s="117"/>
      <c r="J45" s="117"/>
      <c r="K45" s="117"/>
      <c r="L45" s="117"/>
      <c r="M45" s="117"/>
      <c r="N45" s="117"/>
      <c r="O45" s="117"/>
      <c r="P45" s="117"/>
      <c r="Q45" s="117"/>
      <c r="R45" s="117"/>
      <c r="S45" s="117"/>
      <c r="T45" s="117"/>
      <c r="U45" s="117"/>
      <c r="V45" s="117"/>
      <c r="W45" s="117"/>
      <c r="X45" s="117"/>
      <c r="Y45" s="117"/>
      <c r="Z45" s="117"/>
    </row>
    <row r="46" spans="1:26" ht="154.5" customHeight="1">
      <c r="A46" s="128"/>
      <c r="B46" s="144" t="s">
        <v>41</v>
      </c>
      <c r="C46" s="127" t="s">
        <v>42</v>
      </c>
      <c r="D46" s="156" t="s">
        <v>11</v>
      </c>
      <c r="E46" s="157">
        <v>2</v>
      </c>
      <c r="F46" s="114"/>
      <c r="G46" s="158">
        <f>E46*F46</f>
        <v>0</v>
      </c>
      <c r="H46" s="117"/>
      <c r="I46" s="117"/>
      <c r="J46" s="117"/>
      <c r="K46" s="117"/>
      <c r="L46" s="117"/>
      <c r="M46" s="117"/>
      <c r="N46" s="117"/>
      <c r="O46" s="117"/>
      <c r="P46" s="117"/>
      <c r="Q46" s="117"/>
      <c r="R46" s="117"/>
      <c r="S46" s="117"/>
      <c r="T46" s="117"/>
      <c r="U46" s="117"/>
      <c r="V46" s="117"/>
      <c r="W46" s="117"/>
      <c r="X46" s="117"/>
      <c r="Y46" s="117"/>
      <c r="Z46" s="117"/>
    </row>
    <row r="47" spans="1:26" ht="203.25" customHeight="1">
      <c r="A47" s="128"/>
      <c r="B47" s="145" t="s">
        <v>43</v>
      </c>
      <c r="C47" s="127" t="s">
        <v>223</v>
      </c>
      <c r="D47" s="156" t="s">
        <v>11</v>
      </c>
      <c r="E47" s="157">
        <v>1</v>
      </c>
      <c r="F47" s="114"/>
      <c r="G47" s="158">
        <f>ROUND(E47*F47,2)</f>
        <v>0</v>
      </c>
      <c r="H47" s="117"/>
      <c r="I47" s="117"/>
      <c r="J47" s="117"/>
      <c r="K47" s="117"/>
      <c r="L47" s="117"/>
      <c r="M47" s="117"/>
      <c r="N47" s="117"/>
      <c r="O47" s="117"/>
      <c r="P47" s="117"/>
      <c r="Q47" s="117"/>
      <c r="R47" s="117"/>
      <c r="S47" s="117"/>
      <c r="T47" s="117"/>
      <c r="U47" s="117"/>
      <c r="V47" s="117"/>
      <c r="W47" s="117"/>
      <c r="X47" s="117"/>
      <c r="Y47" s="117"/>
      <c r="Z47" s="117"/>
    </row>
    <row r="48" spans="1:26" ht="55.5" customHeight="1">
      <c r="A48" s="102"/>
      <c r="B48" s="102" t="s">
        <v>224</v>
      </c>
      <c r="C48" s="99" t="s">
        <v>225</v>
      </c>
      <c r="D48" s="107" t="s">
        <v>26</v>
      </c>
      <c r="E48" s="100">
        <v>1</v>
      </c>
      <c r="F48" s="116"/>
      <c r="G48" s="101">
        <f>E48*F48</f>
        <v>0</v>
      </c>
      <c r="H48" s="107"/>
      <c r="I48" s="107"/>
      <c r="J48" s="107"/>
      <c r="K48" s="107"/>
      <c r="L48" s="107"/>
      <c r="M48" s="107"/>
      <c r="N48" s="107"/>
      <c r="O48" s="107"/>
      <c r="P48" s="107"/>
      <c r="Q48" s="107"/>
      <c r="R48" s="107"/>
      <c r="S48" s="107"/>
      <c r="T48" s="107"/>
      <c r="U48" s="107"/>
      <c r="V48" s="107"/>
      <c r="W48" s="107"/>
      <c r="X48" s="107"/>
      <c r="Y48" s="107"/>
      <c r="Z48" s="107"/>
    </row>
    <row r="49" spans="1:26" ht="62.25" customHeight="1">
      <c r="A49" s="112" t="s">
        <v>226</v>
      </c>
      <c r="B49" s="112" t="s">
        <v>209</v>
      </c>
      <c r="C49" s="99"/>
      <c r="E49" s="100"/>
      <c r="F49" s="116"/>
      <c r="G49" s="101"/>
      <c r="H49" s="117"/>
    </row>
    <row r="50" spans="1:26" ht="146.25" customHeight="1">
      <c r="A50" s="122"/>
      <c r="B50" s="144" t="s">
        <v>29</v>
      </c>
      <c r="C50" s="127" t="s">
        <v>220</v>
      </c>
      <c r="D50" s="156" t="s">
        <v>26</v>
      </c>
      <c r="E50" s="157">
        <v>1</v>
      </c>
      <c r="F50" s="114"/>
      <c r="G50" s="158">
        <f>E50*F50</f>
        <v>0</v>
      </c>
    </row>
    <row r="51" spans="1:26" ht="127.5" customHeight="1">
      <c r="A51" s="123"/>
      <c r="B51" s="144" t="s">
        <v>169</v>
      </c>
      <c r="C51" s="127" t="s">
        <v>221</v>
      </c>
      <c r="D51" s="156" t="s">
        <v>11</v>
      </c>
      <c r="E51" s="157">
        <v>1</v>
      </c>
      <c r="F51" s="114"/>
      <c r="G51" s="158">
        <f>E51*F51</f>
        <v>0</v>
      </c>
      <c r="H51" s="117"/>
      <c r="I51" s="117"/>
      <c r="J51" s="117"/>
      <c r="K51" s="117"/>
      <c r="L51" s="117"/>
      <c r="M51" s="117"/>
      <c r="N51" s="117"/>
      <c r="O51" s="117"/>
      <c r="P51" s="117"/>
      <c r="Q51" s="117"/>
      <c r="R51" s="117"/>
      <c r="S51" s="117"/>
      <c r="T51" s="117"/>
      <c r="U51" s="117"/>
      <c r="V51" s="117"/>
      <c r="W51" s="117"/>
      <c r="X51" s="117"/>
      <c r="Y51" s="117"/>
      <c r="Z51" s="117"/>
    </row>
    <row r="52" spans="1:26" ht="15.75" customHeight="1">
      <c r="A52" s="102"/>
      <c r="B52" s="102"/>
      <c r="C52" s="99"/>
      <c r="E52" s="100"/>
      <c r="F52" s="116"/>
      <c r="G52" s="101"/>
    </row>
    <row r="53" spans="1:26" ht="45">
      <c r="A53" s="102" t="s">
        <v>16</v>
      </c>
      <c r="B53" s="102"/>
      <c r="C53" s="99"/>
      <c r="E53" s="100"/>
      <c r="F53" s="116"/>
      <c r="G53" s="101"/>
    </row>
    <row r="54" spans="1:26" ht="62.25" customHeight="1">
      <c r="A54" s="108" t="s">
        <v>45</v>
      </c>
      <c r="B54" s="112" t="s">
        <v>129</v>
      </c>
      <c r="C54" s="99" t="s">
        <v>47</v>
      </c>
      <c r="D54" s="107"/>
      <c r="E54" s="100"/>
      <c r="F54" s="116"/>
      <c r="G54" s="101"/>
      <c r="H54" s="107"/>
      <c r="I54" s="107"/>
      <c r="J54" s="107"/>
      <c r="K54" s="107"/>
      <c r="L54" s="107"/>
      <c r="M54" s="107"/>
      <c r="N54" s="107"/>
      <c r="O54" s="107"/>
      <c r="P54" s="107"/>
      <c r="Q54" s="107"/>
      <c r="R54" s="107"/>
      <c r="S54" s="107"/>
      <c r="T54" s="107"/>
      <c r="U54" s="107"/>
      <c r="V54" s="107"/>
      <c r="W54" s="107"/>
      <c r="X54" s="107"/>
      <c r="Y54" s="107"/>
      <c r="Z54" s="107"/>
    </row>
    <row r="55" spans="1:26" ht="145.5" customHeight="1">
      <c r="A55" s="102"/>
      <c r="B55" s="144" t="s">
        <v>34</v>
      </c>
      <c r="C55" s="127" t="s">
        <v>167</v>
      </c>
      <c r="D55" s="156" t="s">
        <v>26</v>
      </c>
      <c r="E55" s="157">
        <v>4</v>
      </c>
      <c r="F55" s="114"/>
      <c r="G55" s="158">
        <f>E55*F55</f>
        <v>0</v>
      </c>
      <c r="H55" s="107"/>
    </row>
    <row r="56" spans="1:26" ht="147" customHeight="1">
      <c r="A56" s="122"/>
      <c r="B56" s="144" t="s">
        <v>29</v>
      </c>
      <c r="C56" s="127" t="s">
        <v>220</v>
      </c>
      <c r="D56" s="156" t="s">
        <v>26</v>
      </c>
      <c r="E56" s="157">
        <v>4</v>
      </c>
      <c r="F56" s="114"/>
      <c r="G56" s="158">
        <f>E56*F56</f>
        <v>0</v>
      </c>
      <c r="H56" s="117"/>
      <c r="I56" s="117"/>
      <c r="J56" s="117"/>
      <c r="K56" s="117"/>
      <c r="L56" s="117"/>
      <c r="M56" s="117"/>
      <c r="N56" s="117"/>
      <c r="O56" s="117"/>
      <c r="P56" s="117"/>
      <c r="Q56" s="117"/>
      <c r="R56" s="117"/>
      <c r="S56" s="117"/>
      <c r="T56" s="117"/>
      <c r="U56" s="117"/>
      <c r="V56" s="117"/>
      <c r="W56" s="117"/>
      <c r="X56" s="117"/>
      <c r="Y56" s="117"/>
      <c r="Z56" s="117"/>
    </row>
    <row r="57" spans="1:26" ht="220.5" customHeight="1">
      <c r="A57" s="102"/>
      <c r="B57" s="144" t="s">
        <v>35</v>
      </c>
      <c r="C57" s="127" t="s">
        <v>48</v>
      </c>
      <c r="D57" s="156" t="s">
        <v>26</v>
      </c>
      <c r="E57" s="157">
        <v>4</v>
      </c>
      <c r="F57" s="114"/>
      <c r="G57" s="158">
        <f>E57*F57</f>
        <v>0</v>
      </c>
      <c r="H57" s="115"/>
    </row>
    <row r="58" spans="1:26">
      <c r="F58" s="164"/>
    </row>
    <row r="59" spans="1:26" ht="15.75" customHeight="1">
      <c r="A59" s="102"/>
      <c r="B59" s="102"/>
      <c r="C59" s="99"/>
      <c r="E59" s="100"/>
      <c r="F59" s="116"/>
      <c r="G59" s="101"/>
    </row>
    <row r="60" spans="1:26" ht="30" customHeight="1">
      <c r="A60" s="108" t="s">
        <v>17</v>
      </c>
      <c r="B60" s="108"/>
      <c r="C60" s="99"/>
      <c r="E60" s="100"/>
      <c r="F60" s="116"/>
      <c r="G60" s="101"/>
    </row>
    <row r="61" spans="1:26" ht="47.25" customHeight="1">
      <c r="A61" s="108" t="s">
        <v>49</v>
      </c>
      <c r="B61" s="108" t="s">
        <v>130</v>
      </c>
      <c r="C61" s="99" t="s">
        <v>51</v>
      </c>
      <c r="E61" s="100"/>
      <c r="F61" s="116"/>
      <c r="G61" s="101"/>
      <c r="H61" s="107"/>
    </row>
    <row r="62" spans="1:26" ht="142.5" customHeight="1">
      <c r="A62" s="122"/>
      <c r="B62" s="144" t="s">
        <v>29</v>
      </c>
      <c r="C62" s="127" t="s">
        <v>220</v>
      </c>
      <c r="D62" s="156" t="s">
        <v>26</v>
      </c>
      <c r="E62" s="157">
        <v>3</v>
      </c>
      <c r="F62" s="114"/>
      <c r="G62" s="158">
        <f>E62*F62</f>
        <v>0</v>
      </c>
      <c r="H62" s="117"/>
      <c r="I62" s="117"/>
      <c r="J62" s="117"/>
      <c r="K62" s="117"/>
      <c r="L62" s="117"/>
      <c r="M62" s="117"/>
      <c r="N62" s="117"/>
      <c r="O62" s="117"/>
      <c r="P62" s="117"/>
      <c r="Q62" s="117"/>
      <c r="R62" s="117"/>
      <c r="S62" s="117"/>
      <c r="T62" s="117"/>
      <c r="U62" s="117"/>
      <c r="V62" s="117"/>
      <c r="W62" s="117"/>
      <c r="X62" s="117"/>
      <c r="Y62" s="117"/>
      <c r="Z62" s="117"/>
    </row>
    <row r="63" spans="1:26" ht="66.75" customHeight="1">
      <c r="A63" s="122"/>
      <c r="B63" s="144" t="s">
        <v>52</v>
      </c>
      <c r="C63" s="127" t="s">
        <v>228</v>
      </c>
      <c r="D63" s="156" t="s">
        <v>26</v>
      </c>
      <c r="E63" s="157">
        <v>1</v>
      </c>
      <c r="F63" s="114"/>
      <c r="G63" s="158">
        <f>E63*F63</f>
        <v>0</v>
      </c>
      <c r="H63" s="115"/>
      <c r="I63" s="117"/>
      <c r="J63" s="117"/>
      <c r="K63" s="117"/>
      <c r="L63" s="117"/>
      <c r="M63" s="117"/>
      <c r="N63" s="117"/>
      <c r="O63" s="117"/>
      <c r="P63" s="117"/>
      <c r="Q63" s="117"/>
      <c r="R63" s="117"/>
      <c r="S63" s="117"/>
      <c r="T63" s="117"/>
      <c r="U63" s="117"/>
      <c r="V63" s="117"/>
      <c r="W63" s="117"/>
      <c r="X63" s="117"/>
      <c r="Y63" s="117"/>
      <c r="Z63" s="117"/>
    </row>
    <row r="64" spans="1:26" ht="56.25" customHeight="1">
      <c r="A64" s="102"/>
      <c r="B64" s="102" t="s">
        <v>227</v>
      </c>
      <c r="C64" s="99" t="s">
        <v>229</v>
      </c>
      <c r="D64" s="156" t="s">
        <v>26</v>
      </c>
      <c r="E64" s="100">
        <v>1</v>
      </c>
      <c r="F64" s="116"/>
      <c r="G64" s="101">
        <f>F64*E64</f>
        <v>0</v>
      </c>
      <c r="H64" s="107"/>
      <c r="I64" s="107"/>
      <c r="J64" s="107"/>
      <c r="K64" s="107"/>
      <c r="L64" s="107"/>
      <c r="M64" s="107"/>
      <c r="N64" s="107"/>
      <c r="O64" s="107"/>
      <c r="P64" s="107"/>
      <c r="Q64" s="107"/>
      <c r="R64" s="107"/>
      <c r="S64" s="107"/>
      <c r="T64" s="107"/>
      <c r="U64" s="107"/>
      <c r="V64" s="107"/>
      <c r="W64" s="107"/>
      <c r="X64" s="107"/>
      <c r="Y64" s="107"/>
      <c r="Z64" s="107"/>
    </row>
    <row r="65" spans="1:26" ht="15.75" customHeight="1">
      <c r="A65" s="102"/>
      <c r="B65" s="102"/>
      <c r="C65" s="99"/>
      <c r="D65" s="156"/>
      <c r="E65" s="100"/>
      <c r="F65" s="116"/>
      <c r="G65" s="101"/>
    </row>
    <row r="66" spans="1:26" ht="49.5" customHeight="1">
      <c r="A66" s="108" t="s">
        <v>176</v>
      </c>
      <c r="B66" s="108" t="s">
        <v>331</v>
      </c>
      <c r="C66" s="99"/>
      <c r="E66" s="100"/>
      <c r="F66" s="116"/>
      <c r="G66" s="158"/>
      <c r="H66" s="107"/>
    </row>
    <row r="67" spans="1:26" ht="150" customHeight="1">
      <c r="A67" s="102"/>
      <c r="B67" s="144" t="s">
        <v>34</v>
      </c>
      <c r="C67" s="127" t="s">
        <v>167</v>
      </c>
      <c r="D67" s="156" t="s">
        <v>26</v>
      </c>
      <c r="E67" s="157">
        <v>1</v>
      </c>
      <c r="F67" s="114"/>
      <c r="G67" s="158">
        <f>E67*F67</f>
        <v>0</v>
      </c>
    </row>
    <row r="68" spans="1:26" ht="171.75" customHeight="1">
      <c r="A68" s="102"/>
      <c r="B68" s="145" t="s">
        <v>44</v>
      </c>
      <c r="C68" s="127" t="s">
        <v>218</v>
      </c>
      <c r="D68" s="156" t="s">
        <v>26</v>
      </c>
      <c r="E68" s="157">
        <v>1</v>
      </c>
      <c r="F68" s="114"/>
      <c r="G68" s="158">
        <f>E68*F68</f>
        <v>0</v>
      </c>
    </row>
    <row r="69" spans="1:26" ht="15.75" customHeight="1">
      <c r="A69" s="102"/>
      <c r="B69" s="102"/>
      <c r="C69" s="99"/>
      <c r="E69" s="100"/>
      <c r="F69" s="116"/>
      <c r="G69" s="101"/>
    </row>
    <row r="70" spans="1:26" ht="15.75" customHeight="1">
      <c r="A70" s="102" t="s">
        <v>18</v>
      </c>
      <c r="B70" s="102"/>
      <c r="C70" s="99"/>
      <c r="E70" s="100"/>
      <c r="F70" s="116"/>
      <c r="G70" s="101"/>
    </row>
    <row r="71" spans="1:26" ht="33" customHeight="1">
      <c r="A71" s="129" t="s">
        <v>308</v>
      </c>
      <c r="B71" s="129" t="s">
        <v>339</v>
      </c>
      <c r="C71" s="99"/>
      <c r="E71" s="100"/>
      <c r="F71" s="116"/>
      <c r="G71" s="101"/>
      <c r="H71" s="107"/>
    </row>
    <row r="72" spans="1:26" ht="214.5" customHeight="1">
      <c r="A72" s="102"/>
      <c r="B72" s="130" t="s">
        <v>293</v>
      </c>
      <c r="C72" s="127" t="s">
        <v>314</v>
      </c>
      <c r="D72" s="131" t="s">
        <v>26</v>
      </c>
      <c r="E72" s="132">
        <v>2</v>
      </c>
      <c r="F72" s="165"/>
      <c r="G72" s="133">
        <f>E72*F72</f>
        <v>0</v>
      </c>
    </row>
    <row r="73" spans="1:26" ht="45">
      <c r="A73" s="102"/>
      <c r="B73" s="144" t="s">
        <v>294</v>
      </c>
      <c r="C73" s="127" t="s">
        <v>316</v>
      </c>
      <c r="D73" s="131" t="s">
        <v>26</v>
      </c>
      <c r="E73" s="132">
        <v>2</v>
      </c>
      <c r="F73" s="165"/>
      <c r="G73" s="133">
        <f>E73*F73</f>
        <v>0</v>
      </c>
      <c r="H73" s="134"/>
    </row>
    <row r="74" spans="1:26" ht="170.25" customHeight="1">
      <c r="A74" s="102"/>
      <c r="B74" s="130" t="s">
        <v>293</v>
      </c>
      <c r="C74" s="127" t="s">
        <v>317</v>
      </c>
      <c r="D74" s="131" t="s">
        <v>26</v>
      </c>
      <c r="E74" s="132">
        <v>1</v>
      </c>
      <c r="F74" s="165"/>
      <c r="G74" s="133">
        <f>E74*F74</f>
        <v>0</v>
      </c>
      <c r="H74" s="134"/>
    </row>
    <row r="75" spans="1:26" ht="60">
      <c r="A75" s="102"/>
      <c r="B75" s="144" t="s">
        <v>312</v>
      </c>
      <c r="C75" s="127" t="s">
        <v>313</v>
      </c>
      <c r="D75" s="131" t="s">
        <v>26</v>
      </c>
      <c r="E75" s="132">
        <v>1</v>
      </c>
      <c r="F75" s="165"/>
      <c r="G75" s="133">
        <f>E75*F75</f>
        <v>0</v>
      </c>
    </row>
    <row r="76" spans="1:26" ht="37.5" customHeight="1">
      <c r="A76" s="102"/>
      <c r="B76" s="130" t="s">
        <v>295</v>
      </c>
      <c r="C76" s="127" t="s">
        <v>296</v>
      </c>
      <c r="D76" s="131" t="s">
        <v>26</v>
      </c>
      <c r="E76" s="132">
        <v>3</v>
      </c>
      <c r="F76" s="165"/>
      <c r="G76" s="133">
        <f>F76*E76</f>
        <v>0</v>
      </c>
    </row>
    <row r="77" spans="1:26" ht="144" customHeight="1">
      <c r="A77" s="102"/>
      <c r="B77" s="144" t="s">
        <v>297</v>
      </c>
      <c r="C77" s="127" t="s">
        <v>298</v>
      </c>
      <c r="D77" s="131" t="s">
        <v>26</v>
      </c>
      <c r="E77" s="132">
        <v>1</v>
      </c>
      <c r="F77" s="165"/>
      <c r="G77" s="133">
        <f>E77*F77</f>
        <v>0</v>
      </c>
    </row>
    <row r="78" spans="1:26" ht="243.75" customHeight="1">
      <c r="A78" s="122"/>
      <c r="B78" s="122" t="s">
        <v>299</v>
      </c>
      <c r="C78" s="120" t="s">
        <v>300</v>
      </c>
      <c r="D78" s="131" t="s">
        <v>26</v>
      </c>
      <c r="E78" s="132">
        <v>4</v>
      </c>
      <c r="F78" s="165"/>
      <c r="G78" s="133">
        <f>F78*E78</f>
        <v>0</v>
      </c>
      <c r="H78" s="117"/>
      <c r="I78" s="117"/>
      <c r="J78" s="117"/>
      <c r="K78" s="117"/>
      <c r="L78" s="117"/>
      <c r="M78" s="117"/>
      <c r="N78" s="117"/>
      <c r="O78" s="117"/>
      <c r="P78" s="117"/>
      <c r="Q78" s="117"/>
      <c r="R78" s="117"/>
      <c r="S78" s="117"/>
      <c r="T78" s="117"/>
      <c r="U78" s="117"/>
      <c r="V78" s="117"/>
      <c r="W78" s="117"/>
      <c r="X78" s="117"/>
      <c r="Y78" s="117"/>
      <c r="Z78" s="117"/>
    </row>
    <row r="79" spans="1:26" ht="159" customHeight="1">
      <c r="B79" s="144" t="s">
        <v>301</v>
      </c>
      <c r="C79" s="127" t="s">
        <v>302</v>
      </c>
      <c r="D79" s="131" t="s">
        <v>26</v>
      </c>
      <c r="E79" s="132">
        <v>1</v>
      </c>
      <c r="F79" s="165"/>
      <c r="G79" s="133">
        <f>F79*E79</f>
        <v>0</v>
      </c>
    </row>
    <row r="80" spans="1:26" ht="35.25" customHeight="1">
      <c r="A80" s="102"/>
      <c r="B80" s="144" t="s">
        <v>303</v>
      </c>
      <c r="C80" s="127" t="s">
        <v>304</v>
      </c>
      <c r="D80" s="131" t="s">
        <v>26</v>
      </c>
      <c r="E80" s="132">
        <v>1</v>
      </c>
      <c r="F80" s="165"/>
      <c r="G80" s="133">
        <f>F80*E80</f>
        <v>0</v>
      </c>
    </row>
    <row r="81" spans="1:8" ht="38.25" customHeight="1">
      <c r="A81" s="102"/>
      <c r="B81" s="144" t="s">
        <v>305</v>
      </c>
      <c r="C81" s="127" t="s">
        <v>306</v>
      </c>
      <c r="D81" s="131" t="s">
        <v>11</v>
      </c>
      <c r="E81" s="132">
        <v>1</v>
      </c>
      <c r="F81" s="165"/>
      <c r="G81" s="133">
        <f>F81*E81</f>
        <v>0</v>
      </c>
      <c r="H81" s="135"/>
    </row>
    <row r="82" spans="1:8" ht="343.5" customHeight="1">
      <c r="A82" s="102"/>
      <c r="B82" s="144" t="s">
        <v>227</v>
      </c>
      <c r="C82" s="127" t="s">
        <v>307</v>
      </c>
      <c r="D82" s="136" t="s">
        <v>26</v>
      </c>
      <c r="E82" s="137">
        <v>1</v>
      </c>
      <c r="F82" s="166"/>
      <c r="G82" s="138">
        <f>F82*E82</f>
        <v>0</v>
      </c>
    </row>
    <row r="83" spans="1:8" ht="46.5" customHeight="1">
      <c r="A83" s="102" t="s">
        <v>19</v>
      </c>
      <c r="B83" s="102"/>
      <c r="C83" s="99"/>
      <c r="E83" s="100"/>
      <c r="F83" s="116"/>
      <c r="G83" s="101"/>
    </row>
    <row r="84" spans="1:8" ht="15.75" customHeight="1">
      <c r="A84" s="102"/>
      <c r="B84" s="102"/>
      <c r="C84" s="99"/>
      <c r="E84" s="100"/>
      <c r="F84" s="116"/>
      <c r="G84" s="101"/>
    </row>
    <row r="85" spans="1:8" ht="36.75" customHeight="1">
      <c r="A85" s="129" t="s">
        <v>292</v>
      </c>
      <c r="B85" s="129" t="s">
        <v>338</v>
      </c>
      <c r="C85" s="99"/>
      <c r="E85" s="100"/>
      <c r="F85" s="116"/>
      <c r="G85" s="101"/>
      <c r="H85" s="107"/>
    </row>
    <row r="86" spans="1:8" ht="222" customHeight="1">
      <c r="A86" s="102"/>
      <c r="B86" s="130" t="s">
        <v>293</v>
      </c>
      <c r="C86" s="127" t="s">
        <v>315</v>
      </c>
      <c r="D86" s="131" t="s">
        <v>26</v>
      </c>
      <c r="E86" s="132">
        <v>2</v>
      </c>
      <c r="F86" s="165"/>
      <c r="G86" s="133">
        <f>E86*F86</f>
        <v>0</v>
      </c>
    </row>
    <row r="87" spans="1:8" ht="45.75" customHeight="1">
      <c r="A87" s="102"/>
      <c r="B87" s="144" t="s">
        <v>294</v>
      </c>
      <c r="C87" s="127" t="s">
        <v>316</v>
      </c>
      <c r="D87" s="131" t="s">
        <v>26</v>
      </c>
      <c r="E87" s="132">
        <v>2</v>
      </c>
      <c r="F87" s="165"/>
      <c r="G87" s="133">
        <f>E87*F87</f>
        <v>0</v>
      </c>
      <c r="H87" s="134"/>
    </row>
    <row r="88" spans="1:8" ht="177.75" customHeight="1">
      <c r="A88" s="102"/>
      <c r="B88" s="130" t="s">
        <v>293</v>
      </c>
      <c r="C88" s="127" t="s">
        <v>317</v>
      </c>
      <c r="D88" s="131" t="s">
        <v>26</v>
      </c>
      <c r="E88" s="132">
        <v>1</v>
      </c>
      <c r="F88" s="165"/>
      <c r="G88" s="133">
        <f>E88*F88</f>
        <v>0</v>
      </c>
    </row>
    <row r="89" spans="1:8" ht="77.25" customHeight="1">
      <c r="A89" s="102"/>
      <c r="B89" s="144" t="s">
        <v>312</v>
      </c>
      <c r="C89" s="127" t="s">
        <v>313</v>
      </c>
      <c r="D89" s="131" t="s">
        <v>26</v>
      </c>
      <c r="E89" s="132">
        <v>1</v>
      </c>
      <c r="F89" s="165"/>
      <c r="G89" s="133">
        <f>E89*F89</f>
        <v>0</v>
      </c>
    </row>
    <row r="90" spans="1:8" ht="38.25" customHeight="1">
      <c r="A90" s="102"/>
      <c r="B90" s="130" t="s">
        <v>295</v>
      </c>
      <c r="C90" s="127" t="s">
        <v>296</v>
      </c>
      <c r="D90" s="131" t="s">
        <v>26</v>
      </c>
      <c r="E90" s="132">
        <v>3</v>
      </c>
      <c r="F90" s="165"/>
      <c r="G90" s="133">
        <f>F90*E90</f>
        <v>0</v>
      </c>
    </row>
    <row r="91" spans="1:8" ht="144" customHeight="1">
      <c r="A91" s="102"/>
      <c r="B91" s="144" t="s">
        <v>297</v>
      </c>
      <c r="C91" s="127" t="s">
        <v>298</v>
      </c>
      <c r="D91" s="131" t="s">
        <v>26</v>
      </c>
      <c r="E91" s="132">
        <v>1</v>
      </c>
      <c r="F91" s="165"/>
      <c r="G91" s="133">
        <f>E91*F91</f>
        <v>0</v>
      </c>
    </row>
    <row r="92" spans="1:8" ht="251.25" customHeight="1">
      <c r="A92" s="102"/>
      <c r="B92" s="122" t="s">
        <v>299</v>
      </c>
      <c r="C92" s="120" t="s">
        <v>300</v>
      </c>
      <c r="D92" s="131" t="s">
        <v>26</v>
      </c>
      <c r="E92" s="132">
        <v>4</v>
      </c>
      <c r="F92" s="165"/>
      <c r="G92" s="133">
        <f>F92*E92</f>
        <v>0</v>
      </c>
      <c r="H92" s="139"/>
    </row>
    <row r="93" spans="1:8" ht="168" customHeight="1">
      <c r="A93" s="98"/>
      <c r="B93" s="144" t="s">
        <v>301</v>
      </c>
      <c r="C93" s="127" t="s">
        <v>302</v>
      </c>
      <c r="D93" s="131" t="s">
        <v>26</v>
      </c>
      <c r="E93" s="132">
        <v>1</v>
      </c>
      <c r="F93" s="165"/>
      <c r="G93" s="133">
        <f>F93*E93</f>
        <v>0</v>
      </c>
    </row>
    <row r="94" spans="1:8" ht="33" customHeight="1">
      <c r="A94" s="102"/>
      <c r="B94" s="144" t="s">
        <v>303</v>
      </c>
      <c r="C94" s="127" t="s">
        <v>304</v>
      </c>
      <c r="D94" s="131" t="s">
        <v>26</v>
      </c>
      <c r="E94" s="132">
        <v>1</v>
      </c>
      <c r="F94" s="165"/>
      <c r="G94" s="133">
        <f>F94*E94</f>
        <v>0</v>
      </c>
      <c r="H94" s="107"/>
    </row>
    <row r="95" spans="1:8" ht="47.25" customHeight="1">
      <c r="B95" s="144" t="s">
        <v>305</v>
      </c>
      <c r="C95" s="127" t="s">
        <v>306</v>
      </c>
      <c r="D95" s="131" t="s">
        <v>11</v>
      </c>
      <c r="E95" s="132">
        <v>1</v>
      </c>
      <c r="F95" s="165"/>
      <c r="G95" s="133">
        <f>F95*E95</f>
        <v>0</v>
      </c>
    </row>
    <row r="96" spans="1:8" ht="348.75" customHeight="1">
      <c r="A96" s="102"/>
      <c r="B96" s="144" t="s">
        <v>227</v>
      </c>
      <c r="C96" s="127" t="s">
        <v>307</v>
      </c>
      <c r="D96" s="136" t="s">
        <v>26</v>
      </c>
      <c r="E96" s="137">
        <v>1</v>
      </c>
      <c r="F96" s="166"/>
      <c r="G96" s="138">
        <f>F96*E96</f>
        <v>0</v>
      </c>
    </row>
    <row r="97" spans="1:26" ht="15.75" customHeight="1">
      <c r="A97" s="102"/>
      <c r="B97" s="102"/>
      <c r="C97" s="99"/>
      <c r="D97" s="156"/>
      <c r="E97" s="100"/>
      <c r="F97" s="116"/>
      <c r="G97" s="101"/>
      <c r="H97" s="107"/>
      <c r="I97" s="107"/>
      <c r="J97" s="107"/>
      <c r="K97" s="107"/>
      <c r="L97" s="107"/>
      <c r="M97" s="107"/>
      <c r="N97" s="107"/>
      <c r="O97" s="107"/>
      <c r="P97" s="107"/>
      <c r="Q97" s="107"/>
      <c r="R97" s="107"/>
      <c r="S97" s="107"/>
      <c r="T97" s="107"/>
      <c r="U97" s="107"/>
      <c r="V97" s="107"/>
      <c r="W97" s="107"/>
      <c r="X97" s="107"/>
      <c r="Y97" s="107"/>
      <c r="Z97" s="107"/>
    </row>
    <row r="98" spans="1:26" ht="51" customHeight="1">
      <c r="A98" s="108" t="s">
        <v>58</v>
      </c>
      <c r="B98" s="108" t="s">
        <v>131</v>
      </c>
      <c r="C98" s="99" t="s">
        <v>60</v>
      </c>
      <c r="E98" s="100"/>
      <c r="F98" s="116"/>
      <c r="G98" s="101"/>
      <c r="H98" s="107"/>
    </row>
    <row r="99" spans="1:26" ht="117.75" customHeight="1">
      <c r="A99" s="122"/>
      <c r="B99" s="145" t="s">
        <v>61</v>
      </c>
      <c r="C99" s="120" t="s">
        <v>179</v>
      </c>
      <c r="D99" s="156" t="s">
        <v>26</v>
      </c>
      <c r="E99" s="157">
        <v>4</v>
      </c>
      <c r="F99" s="114"/>
      <c r="G99" s="158">
        <f>E99*F99</f>
        <v>0</v>
      </c>
      <c r="H99" s="117"/>
      <c r="I99" s="117"/>
      <c r="J99" s="117"/>
      <c r="K99" s="117"/>
      <c r="L99" s="117"/>
      <c r="M99" s="117"/>
      <c r="N99" s="117"/>
      <c r="O99" s="117"/>
      <c r="P99" s="117"/>
      <c r="Q99" s="117"/>
      <c r="R99" s="117"/>
      <c r="S99" s="117"/>
      <c r="T99" s="117"/>
      <c r="U99" s="117"/>
      <c r="V99" s="117"/>
      <c r="W99" s="117"/>
      <c r="X99" s="117"/>
      <c r="Y99" s="117"/>
      <c r="Z99" s="117"/>
    </row>
    <row r="100" spans="1:26" ht="226.5" customHeight="1">
      <c r="A100" s="102"/>
      <c r="B100" s="144" t="s">
        <v>56</v>
      </c>
      <c r="C100" s="127" t="s">
        <v>57</v>
      </c>
      <c r="D100" s="156" t="s">
        <v>26</v>
      </c>
      <c r="E100" s="157">
        <v>4</v>
      </c>
      <c r="F100" s="114"/>
      <c r="G100" s="158">
        <f>E100*F100</f>
        <v>0</v>
      </c>
    </row>
    <row r="101" spans="1:26" ht="155.25" customHeight="1">
      <c r="A101" s="102"/>
      <c r="B101" s="145" t="s">
        <v>62</v>
      </c>
      <c r="C101" s="120" t="s">
        <v>180</v>
      </c>
      <c r="D101" s="156" t="s">
        <v>26</v>
      </c>
      <c r="E101" s="157">
        <v>4</v>
      </c>
      <c r="F101" s="114"/>
      <c r="G101" s="158">
        <f>E101*F101</f>
        <v>0</v>
      </c>
    </row>
    <row r="102" spans="1:26" ht="148.5" customHeight="1">
      <c r="A102" s="122"/>
      <c r="B102" s="144" t="s">
        <v>29</v>
      </c>
      <c r="C102" s="127" t="s">
        <v>220</v>
      </c>
      <c r="D102" s="156" t="s">
        <v>26</v>
      </c>
      <c r="E102" s="157">
        <v>4</v>
      </c>
      <c r="F102" s="114"/>
      <c r="G102" s="158">
        <f>E102*F102</f>
        <v>0</v>
      </c>
      <c r="H102" s="115"/>
      <c r="I102" s="117"/>
      <c r="J102" s="117"/>
      <c r="K102" s="117"/>
      <c r="L102" s="117"/>
      <c r="M102" s="117"/>
      <c r="N102" s="117"/>
      <c r="O102" s="117"/>
      <c r="P102" s="117"/>
      <c r="Q102" s="117"/>
      <c r="R102" s="117"/>
      <c r="S102" s="117"/>
      <c r="T102" s="117"/>
      <c r="U102" s="117"/>
      <c r="V102" s="117"/>
      <c r="W102" s="117"/>
      <c r="X102" s="117"/>
      <c r="Y102" s="117"/>
      <c r="Z102" s="117"/>
    </row>
    <row r="103" spans="1:26">
      <c r="F103" s="164"/>
    </row>
    <row r="104" spans="1:26" ht="15.75" customHeight="1">
      <c r="A104" s="102"/>
      <c r="B104" s="102"/>
      <c r="C104" s="99"/>
      <c r="E104" s="100"/>
      <c r="F104" s="116"/>
      <c r="G104" s="101"/>
    </row>
    <row r="105" spans="1:26" ht="48" customHeight="1">
      <c r="A105" s="102" t="s">
        <v>21</v>
      </c>
      <c r="B105" s="102"/>
      <c r="C105" s="99"/>
      <c r="E105" s="100"/>
      <c r="F105" s="116"/>
      <c r="G105" s="101"/>
    </row>
    <row r="106" spans="1:26" ht="65.25" customHeight="1">
      <c r="A106" s="108" t="s">
        <v>63</v>
      </c>
      <c r="B106" s="108" t="s">
        <v>321</v>
      </c>
      <c r="C106" s="99" t="s">
        <v>65</v>
      </c>
      <c r="E106" s="140"/>
      <c r="F106" s="116"/>
      <c r="G106" s="101"/>
      <c r="H106" s="107"/>
    </row>
    <row r="107" spans="1:26" ht="150" customHeight="1">
      <c r="A107" s="102"/>
      <c r="B107" s="144" t="s">
        <v>34</v>
      </c>
      <c r="C107" s="127" t="s">
        <v>167</v>
      </c>
      <c r="D107" s="156" t="s">
        <v>26</v>
      </c>
      <c r="E107" s="157">
        <v>3</v>
      </c>
      <c r="F107" s="114"/>
      <c r="G107" s="158">
        <f>E107*F107</f>
        <v>0</v>
      </c>
    </row>
    <row r="108" spans="1:26" ht="214.5" customHeight="1">
      <c r="A108" s="122"/>
      <c r="B108" s="144" t="s">
        <v>35</v>
      </c>
      <c r="C108" s="127" t="s">
        <v>66</v>
      </c>
      <c r="D108" s="156" t="s">
        <v>26</v>
      </c>
      <c r="E108" s="157">
        <v>3</v>
      </c>
      <c r="F108" s="114"/>
      <c r="G108" s="158">
        <f>E108*F108</f>
        <v>0</v>
      </c>
    </row>
    <row r="109" spans="1:26" ht="150.75" customHeight="1">
      <c r="A109" s="122"/>
      <c r="B109" s="144" t="s">
        <v>29</v>
      </c>
      <c r="C109" s="127" t="s">
        <v>220</v>
      </c>
      <c r="D109" s="156" t="s">
        <v>26</v>
      </c>
      <c r="E109" s="157">
        <v>3</v>
      </c>
      <c r="F109" s="114"/>
      <c r="G109" s="158">
        <f>E109*F109</f>
        <v>0</v>
      </c>
      <c r="H109" s="115"/>
      <c r="I109" s="117"/>
      <c r="J109" s="117"/>
      <c r="K109" s="117"/>
      <c r="L109" s="117"/>
      <c r="M109" s="117"/>
      <c r="N109" s="117"/>
      <c r="O109" s="117"/>
      <c r="P109" s="117"/>
      <c r="Q109" s="117"/>
      <c r="R109" s="117"/>
      <c r="S109" s="117"/>
      <c r="T109" s="117"/>
      <c r="U109" s="117"/>
      <c r="V109" s="117"/>
      <c r="W109" s="117"/>
      <c r="X109" s="117"/>
      <c r="Y109" s="117"/>
      <c r="Z109" s="117"/>
    </row>
    <row r="110" spans="1:26">
      <c r="F110" s="164"/>
    </row>
    <row r="111" spans="1:26" ht="15.75" customHeight="1">
      <c r="A111" s="102"/>
      <c r="B111" s="102"/>
      <c r="C111" s="99"/>
      <c r="D111" s="156"/>
      <c r="E111" s="100"/>
      <c r="F111" s="116"/>
      <c r="G111" s="101"/>
    </row>
    <row r="112" spans="1:26" ht="77.25" customHeight="1">
      <c r="A112" s="108" t="s">
        <v>181</v>
      </c>
      <c r="B112" s="108" t="s">
        <v>124</v>
      </c>
      <c r="C112" s="127"/>
      <c r="D112" s="156"/>
      <c r="E112" s="157"/>
      <c r="F112" s="163"/>
      <c r="G112" s="158"/>
      <c r="H112" s="107"/>
    </row>
    <row r="113" spans="1:26" ht="101.25" customHeight="1">
      <c r="A113" s="102"/>
      <c r="B113" s="144" t="s">
        <v>29</v>
      </c>
      <c r="C113" s="127" t="s">
        <v>30</v>
      </c>
      <c r="D113" s="156" t="s">
        <v>26</v>
      </c>
      <c r="E113" s="157">
        <v>1</v>
      </c>
      <c r="F113" s="114"/>
      <c r="G113" s="158">
        <f>E113*F113</f>
        <v>0</v>
      </c>
    </row>
    <row r="114" spans="1:26" ht="175.5" customHeight="1">
      <c r="A114" s="102"/>
      <c r="B114" s="144" t="s">
        <v>230</v>
      </c>
      <c r="C114" s="127" t="s">
        <v>231</v>
      </c>
      <c r="D114" s="156" t="s">
        <v>26</v>
      </c>
      <c r="E114" s="157">
        <v>1</v>
      </c>
      <c r="F114" s="114"/>
      <c r="G114" s="158">
        <f>E114*F114</f>
        <v>0</v>
      </c>
    </row>
    <row r="115" spans="1:26" ht="15.75" customHeight="1">
      <c r="A115" s="102"/>
      <c r="B115" s="144"/>
      <c r="C115" s="127"/>
      <c r="D115" s="156"/>
      <c r="E115" s="157"/>
      <c r="F115" s="163"/>
      <c r="G115" s="158"/>
    </row>
    <row r="116" spans="1:26" ht="15.75" customHeight="1">
      <c r="A116" s="122" t="s">
        <v>22</v>
      </c>
      <c r="B116" s="122"/>
      <c r="C116" s="120"/>
      <c r="D116" s="117"/>
      <c r="E116" s="118"/>
      <c r="F116" s="162"/>
      <c r="G116" s="119"/>
      <c r="H116" s="117"/>
      <c r="I116" s="117"/>
      <c r="J116" s="117"/>
      <c r="K116" s="117"/>
      <c r="L116" s="117"/>
      <c r="M116" s="117"/>
      <c r="N116" s="117"/>
      <c r="O116" s="117"/>
      <c r="P116" s="117"/>
      <c r="Q116" s="117"/>
      <c r="R116" s="117"/>
      <c r="S116" s="117"/>
      <c r="T116" s="117"/>
      <c r="U116" s="117"/>
      <c r="V116" s="117"/>
      <c r="W116" s="117"/>
      <c r="X116" s="117"/>
      <c r="Y116" s="117"/>
      <c r="Z116" s="117"/>
    </row>
    <row r="117" spans="1:26" ht="55.5" customHeight="1">
      <c r="A117" s="108" t="s">
        <v>182</v>
      </c>
      <c r="B117" s="108" t="s">
        <v>271</v>
      </c>
      <c r="C117" s="99" t="s">
        <v>67</v>
      </c>
      <c r="E117" s="100"/>
      <c r="F117" s="116"/>
      <c r="G117" s="101"/>
    </row>
    <row r="118" spans="1:26" ht="184.5" customHeight="1">
      <c r="A118" s="102"/>
      <c r="B118" s="144" t="s">
        <v>44</v>
      </c>
      <c r="C118" s="127" t="s">
        <v>178</v>
      </c>
      <c r="D118" s="156" t="s">
        <v>11</v>
      </c>
      <c r="E118" s="157">
        <v>4</v>
      </c>
      <c r="F118" s="114"/>
      <c r="G118" s="158">
        <f>E118*F118</f>
        <v>0</v>
      </c>
      <c r="H118" s="121"/>
    </row>
    <row r="119" spans="1:26" ht="114.75" customHeight="1">
      <c r="A119" s="102"/>
      <c r="B119" s="145" t="s">
        <v>61</v>
      </c>
      <c r="C119" s="120" t="s">
        <v>179</v>
      </c>
      <c r="D119" s="156" t="s">
        <v>26</v>
      </c>
      <c r="E119" s="157">
        <v>1</v>
      </c>
      <c r="F119" s="114"/>
      <c r="G119" s="158">
        <f>E119*F119</f>
        <v>0</v>
      </c>
    </row>
    <row r="120" spans="1:26" ht="15.75" customHeight="1">
      <c r="C120" s="99"/>
      <c r="E120" s="100"/>
      <c r="F120" s="116"/>
      <c r="G120" s="101"/>
    </row>
    <row r="121" spans="1:26" ht="51.75" customHeight="1">
      <c r="A121" s="108" t="s">
        <v>183</v>
      </c>
      <c r="B121" s="108" t="s">
        <v>270</v>
      </c>
      <c r="C121" s="99" t="s">
        <v>67</v>
      </c>
      <c r="E121" s="100"/>
      <c r="F121" s="116"/>
      <c r="G121" s="101"/>
      <c r="H121" s="107"/>
    </row>
    <row r="122" spans="1:26" ht="153" customHeight="1">
      <c r="A122" s="102"/>
      <c r="B122" s="144" t="s">
        <v>34</v>
      </c>
      <c r="C122" s="127" t="s">
        <v>167</v>
      </c>
      <c r="D122" s="156" t="s">
        <v>26</v>
      </c>
      <c r="E122" s="157">
        <v>1</v>
      </c>
      <c r="F122" s="114"/>
      <c r="G122" s="158">
        <f>E122*F122</f>
        <v>0</v>
      </c>
    </row>
    <row r="123" spans="1:26" ht="195" customHeight="1">
      <c r="A123" s="102"/>
      <c r="B123" s="144" t="s">
        <v>44</v>
      </c>
      <c r="C123" s="127" t="s">
        <v>178</v>
      </c>
      <c r="D123" s="156" t="s">
        <v>26</v>
      </c>
      <c r="E123" s="157">
        <v>1</v>
      </c>
      <c r="F123" s="114"/>
      <c r="G123" s="158">
        <f>E123*F123</f>
        <v>0</v>
      </c>
    </row>
    <row r="124" spans="1:26" ht="162" customHeight="1">
      <c r="A124" s="102"/>
      <c r="B124" s="144" t="s">
        <v>53</v>
      </c>
      <c r="C124" s="127" t="s">
        <v>177</v>
      </c>
      <c r="D124" s="156" t="s">
        <v>26</v>
      </c>
      <c r="E124" s="157">
        <v>4</v>
      </c>
      <c r="F124" s="114"/>
      <c r="G124" s="158">
        <f>E124*F124</f>
        <v>0</v>
      </c>
      <c r="H124" s="98"/>
      <c r="I124" s="98"/>
      <c r="J124" s="98"/>
      <c r="K124" s="98"/>
      <c r="L124" s="98"/>
      <c r="M124" s="98"/>
      <c r="N124" s="98"/>
      <c r="O124" s="98"/>
      <c r="P124" s="98"/>
      <c r="Q124" s="98"/>
      <c r="R124" s="98"/>
      <c r="S124" s="98"/>
      <c r="T124" s="98"/>
      <c r="U124" s="98"/>
      <c r="V124" s="98"/>
      <c r="W124" s="98"/>
      <c r="X124" s="98"/>
      <c r="Y124" s="98"/>
      <c r="Z124" s="98"/>
    </row>
    <row r="125" spans="1:26" ht="144" customHeight="1">
      <c r="A125" s="102"/>
      <c r="B125" s="144" t="s">
        <v>54</v>
      </c>
      <c r="C125" s="127" t="s">
        <v>184</v>
      </c>
      <c r="D125" s="156" t="s">
        <v>26</v>
      </c>
      <c r="E125" s="157">
        <v>1</v>
      </c>
      <c r="F125" s="114"/>
      <c r="G125" s="158">
        <f>E125*F125</f>
        <v>0</v>
      </c>
      <c r="H125" s="98"/>
      <c r="I125" s="98"/>
      <c r="J125" s="98"/>
      <c r="K125" s="98"/>
      <c r="L125" s="98"/>
      <c r="M125" s="98"/>
      <c r="N125" s="98"/>
      <c r="O125" s="98"/>
      <c r="P125" s="98"/>
      <c r="Q125" s="98"/>
      <c r="R125" s="98"/>
      <c r="S125" s="98"/>
      <c r="T125" s="98"/>
      <c r="U125" s="98"/>
      <c r="V125" s="98"/>
      <c r="W125" s="98"/>
      <c r="X125" s="98"/>
      <c r="Y125" s="98"/>
      <c r="Z125" s="98"/>
    </row>
    <row r="126" spans="1:26" ht="114" customHeight="1">
      <c r="A126" s="102"/>
      <c r="B126" s="144" t="s">
        <v>55</v>
      </c>
      <c r="C126" s="127" t="s">
        <v>185</v>
      </c>
      <c r="D126" s="156" t="s">
        <v>26</v>
      </c>
      <c r="E126" s="157">
        <v>1</v>
      </c>
      <c r="F126" s="114"/>
      <c r="G126" s="158">
        <f>E126*F126</f>
        <v>0</v>
      </c>
      <c r="H126" s="98"/>
      <c r="I126" s="98"/>
      <c r="J126" s="98"/>
      <c r="K126" s="98"/>
      <c r="L126" s="98"/>
      <c r="M126" s="98"/>
      <c r="N126" s="98"/>
      <c r="O126" s="98"/>
      <c r="P126" s="98"/>
      <c r="Q126" s="98"/>
      <c r="R126" s="98"/>
      <c r="S126" s="98"/>
      <c r="T126" s="98"/>
      <c r="U126" s="98"/>
      <c r="V126" s="98"/>
      <c r="W126" s="98"/>
      <c r="X126" s="98"/>
      <c r="Y126" s="98"/>
      <c r="Z126" s="98"/>
    </row>
    <row r="127" spans="1:26" ht="15.75" customHeight="1">
      <c r="A127" s="102"/>
      <c r="B127" s="102"/>
      <c r="C127" s="99"/>
      <c r="E127" s="100"/>
      <c r="F127" s="116"/>
      <c r="G127" s="101"/>
    </row>
    <row r="128" spans="1:26" ht="64.5" customHeight="1">
      <c r="A128" s="108" t="s">
        <v>186</v>
      </c>
      <c r="B128" s="108" t="s">
        <v>132</v>
      </c>
      <c r="C128" s="99"/>
      <c r="E128" s="100"/>
      <c r="F128" s="116"/>
      <c r="G128" s="101"/>
      <c r="H128" s="107"/>
    </row>
    <row r="129" spans="1:26" ht="147.75" customHeight="1">
      <c r="A129" s="122"/>
      <c r="B129" s="144" t="s">
        <v>29</v>
      </c>
      <c r="C129" s="127" t="s">
        <v>220</v>
      </c>
      <c r="D129" s="156" t="s">
        <v>26</v>
      </c>
      <c r="E129" s="157">
        <v>1</v>
      </c>
      <c r="F129" s="114"/>
      <c r="G129" s="158">
        <f>E129*F129</f>
        <v>0</v>
      </c>
      <c r="H129" s="123"/>
      <c r="I129" s="123"/>
      <c r="J129" s="123"/>
      <c r="K129" s="123"/>
      <c r="L129" s="123"/>
      <c r="M129" s="123"/>
      <c r="N129" s="123"/>
      <c r="O129" s="123"/>
      <c r="P129" s="123"/>
      <c r="Q129" s="123"/>
      <c r="R129" s="123"/>
      <c r="S129" s="123"/>
      <c r="T129" s="123"/>
      <c r="U129" s="123"/>
      <c r="V129" s="123"/>
      <c r="W129" s="123"/>
      <c r="X129" s="123"/>
      <c r="Y129" s="123"/>
      <c r="Z129" s="123"/>
    </row>
    <row r="130" spans="1:26" ht="177" customHeight="1">
      <c r="A130" s="102"/>
      <c r="B130" s="144" t="s">
        <v>68</v>
      </c>
      <c r="C130" s="127" t="s">
        <v>232</v>
      </c>
      <c r="D130" s="156" t="s">
        <v>26</v>
      </c>
      <c r="E130" s="157">
        <v>1</v>
      </c>
      <c r="F130" s="114"/>
      <c r="G130" s="158">
        <f>E130*F130</f>
        <v>0</v>
      </c>
    </row>
    <row r="131" spans="1:26" ht="15.75" customHeight="1">
      <c r="A131" s="102"/>
      <c r="B131" s="102"/>
      <c r="C131" s="99"/>
      <c r="E131" s="100"/>
      <c r="F131" s="116"/>
      <c r="G131" s="101"/>
    </row>
    <row r="132" spans="1:26" ht="67.5" customHeight="1">
      <c r="A132" s="108" t="s">
        <v>187</v>
      </c>
      <c r="B132" s="108" t="s">
        <v>128</v>
      </c>
      <c r="C132" s="99"/>
      <c r="E132" s="100"/>
      <c r="F132" s="116"/>
      <c r="G132" s="101"/>
      <c r="H132" s="107"/>
    </row>
    <row r="133" spans="1:26" ht="144.75" customHeight="1">
      <c r="A133" s="102"/>
      <c r="B133" s="144" t="s">
        <v>34</v>
      </c>
      <c r="C133" s="127" t="s">
        <v>167</v>
      </c>
      <c r="D133" s="156" t="s">
        <v>26</v>
      </c>
      <c r="E133" s="157">
        <v>1</v>
      </c>
      <c r="F133" s="114"/>
      <c r="G133" s="158">
        <f>E133*F133</f>
        <v>0</v>
      </c>
    </row>
    <row r="134" spans="1:26" ht="230.25" customHeight="1">
      <c r="A134" s="102"/>
      <c r="B134" s="144" t="s">
        <v>56</v>
      </c>
      <c r="C134" s="127" t="s">
        <v>57</v>
      </c>
      <c r="D134" s="156" t="s">
        <v>26</v>
      </c>
      <c r="E134" s="157">
        <v>1</v>
      </c>
      <c r="F134" s="114"/>
      <c r="G134" s="158">
        <f>E134*F134</f>
        <v>0</v>
      </c>
    </row>
    <row r="135" spans="1:26" ht="147" customHeight="1">
      <c r="A135" s="122"/>
      <c r="B135" s="144" t="s">
        <v>29</v>
      </c>
      <c r="C135" s="127" t="s">
        <v>220</v>
      </c>
      <c r="D135" s="156" t="s">
        <v>26</v>
      </c>
      <c r="E135" s="157">
        <v>1</v>
      </c>
      <c r="F135" s="114"/>
      <c r="G135" s="158">
        <f>E135*F135</f>
        <v>0</v>
      </c>
      <c r="H135" s="115"/>
      <c r="I135" s="123"/>
      <c r="J135" s="123"/>
      <c r="K135" s="123"/>
      <c r="L135" s="123"/>
      <c r="M135" s="123"/>
      <c r="N135" s="123"/>
      <c r="O135" s="123"/>
      <c r="P135" s="123"/>
      <c r="Q135" s="123"/>
      <c r="R135" s="123"/>
      <c r="S135" s="123"/>
      <c r="T135" s="123"/>
      <c r="U135" s="123"/>
      <c r="V135" s="123"/>
      <c r="W135" s="123"/>
      <c r="X135" s="123"/>
      <c r="Y135" s="123"/>
      <c r="Z135" s="123"/>
    </row>
    <row r="136" spans="1:26" ht="45">
      <c r="A136" s="102"/>
      <c r="B136" s="102" t="s">
        <v>227</v>
      </c>
      <c r="C136" s="99" t="s">
        <v>233</v>
      </c>
      <c r="D136" s="156" t="s">
        <v>26</v>
      </c>
      <c r="E136" s="100">
        <v>1</v>
      </c>
      <c r="F136" s="116"/>
      <c r="G136" s="101">
        <f>F136*E136</f>
        <v>0</v>
      </c>
      <c r="K136" s="101"/>
      <c r="L136" s="101"/>
    </row>
    <row r="137" spans="1:26" ht="15.75" customHeight="1">
      <c r="A137" s="102"/>
      <c r="B137" s="102"/>
      <c r="C137" s="99"/>
      <c r="E137" s="100"/>
      <c r="F137" s="116"/>
      <c r="G137" s="101"/>
    </row>
    <row r="138" spans="1:26" ht="66.75" customHeight="1">
      <c r="A138" s="108" t="s">
        <v>188</v>
      </c>
      <c r="B138" s="108" t="s">
        <v>128</v>
      </c>
      <c r="C138" s="99"/>
      <c r="E138" s="100"/>
      <c r="F138" s="116"/>
      <c r="G138" s="101"/>
      <c r="H138" s="107"/>
    </row>
    <row r="139" spans="1:26" ht="147.75" customHeight="1">
      <c r="A139" s="102"/>
      <c r="B139" s="144" t="s">
        <v>34</v>
      </c>
      <c r="C139" s="127" t="s">
        <v>167</v>
      </c>
      <c r="D139" s="156" t="s">
        <v>26</v>
      </c>
      <c r="E139" s="157">
        <v>1</v>
      </c>
      <c r="F139" s="114"/>
      <c r="G139" s="158">
        <f>E139*F139</f>
        <v>0</v>
      </c>
    </row>
    <row r="140" spans="1:26" ht="222" customHeight="1">
      <c r="A140" s="102"/>
      <c r="B140" s="144" t="s">
        <v>56</v>
      </c>
      <c r="C140" s="127" t="s">
        <v>66</v>
      </c>
      <c r="D140" s="156" t="s">
        <v>26</v>
      </c>
      <c r="E140" s="157">
        <v>1</v>
      </c>
      <c r="F140" s="114"/>
      <c r="G140" s="158">
        <f>E140*F140</f>
        <v>0</v>
      </c>
    </row>
    <row r="141" spans="1:26" ht="151.5" customHeight="1">
      <c r="A141" s="122"/>
      <c r="B141" s="144" t="s">
        <v>29</v>
      </c>
      <c r="C141" s="127" t="s">
        <v>220</v>
      </c>
      <c r="D141" s="156" t="s">
        <v>26</v>
      </c>
      <c r="E141" s="157">
        <v>1</v>
      </c>
      <c r="F141" s="114"/>
      <c r="G141" s="158">
        <f>E141*F141</f>
        <v>0</v>
      </c>
      <c r="H141" s="115"/>
      <c r="I141" s="123"/>
      <c r="J141" s="123"/>
      <c r="K141" s="123"/>
      <c r="L141" s="123"/>
      <c r="M141" s="123"/>
      <c r="N141" s="123"/>
      <c r="O141" s="123"/>
      <c r="P141" s="123"/>
      <c r="Q141" s="123"/>
      <c r="R141" s="123"/>
      <c r="S141" s="123"/>
      <c r="T141" s="123"/>
      <c r="U141" s="123"/>
      <c r="V141" s="123"/>
      <c r="W141" s="123"/>
      <c r="X141" s="123"/>
      <c r="Y141" s="123"/>
      <c r="Z141" s="123"/>
    </row>
    <row r="142" spans="1:26" ht="57.75" customHeight="1">
      <c r="A142" s="102"/>
      <c r="B142" s="102" t="s">
        <v>227</v>
      </c>
      <c r="C142" s="99" t="s">
        <v>234</v>
      </c>
      <c r="D142" s="156" t="s">
        <v>26</v>
      </c>
      <c r="E142" s="100">
        <v>1</v>
      </c>
      <c r="F142" s="116"/>
      <c r="G142" s="101">
        <f>F142*E142</f>
        <v>0</v>
      </c>
      <c r="K142" s="101"/>
      <c r="L142" s="101"/>
    </row>
    <row r="143" spans="1:26">
      <c r="A143" s="102"/>
      <c r="B143" s="102"/>
      <c r="C143" s="99"/>
      <c r="D143" s="156"/>
      <c r="E143" s="100"/>
      <c r="F143" s="116"/>
      <c r="G143" s="101"/>
      <c r="H143" s="107"/>
      <c r="I143" s="107"/>
      <c r="J143" s="107"/>
      <c r="K143" s="107"/>
      <c r="L143" s="107"/>
      <c r="M143" s="107"/>
      <c r="N143" s="107"/>
      <c r="O143" s="107"/>
      <c r="P143" s="107"/>
      <c r="Q143" s="107"/>
      <c r="R143" s="107"/>
      <c r="S143" s="107"/>
      <c r="T143" s="107"/>
      <c r="U143" s="107"/>
      <c r="V143" s="107"/>
      <c r="W143" s="107"/>
      <c r="X143" s="107"/>
      <c r="Y143" s="107"/>
      <c r="Z143" s="107"/>
    </row>
    <row r="144" spans="1:26" ht="30">
      <c r="A144" s="102" t="s">
        <v>272</v>
      </c>
      <c r="B144" s="102"/>
      <c r="C144" s="99"/>
      <c r="D144" s="156"/>
      <c r="E144" s="100"/>
      <c r="F144" s="116"/>
      <c r="G144" s="101"/>
      <c r="H144" s="107"/>
      <c r="I144" s="107"/>
      <c r="J144" s="107"/>
      <c r="K144" s="107"/>
      <c r="L144" s="107"/>
      <c r="M144" s="107"/>
      <c r="N144" s="107"/>
      <c r="O144" s="107"/>
      <c r="P144" s="107"/>
      <c r="Q144" s="107"/>
      <c r="R144" s="107"/>
      <c r="S144" s="107"/>
      <c r="T144" s="107"/>
      <c r="U144" s="107"/>
      <c r="V144" s="107"/>
      <c r="W144" s="107"/>
      <c r="X144" s="107"/>
      <c r="Y144" s="107"/>
      <c r="Z144" s="107"/>
    </row>
    <row r="145" spans="1:26" ht="45">
      <c r="A145" s="112" t="s">
        <v>273</v>
      </c>
      <c r="B145" s="112" t="s">
        <v>322</v>
      </c>
      <c r="C145" s="99"/>
      <c r="E145" s="100"/>
      <c r="F145" s="116"/>
      <c r="G145" s="101"/>
      <c r="H145" s="107"/>
      <c r="I145" s="107"/>
      <c r="J145" s="107"/>
      <c r="K145" s="107"/>
      <c r="L145" s="107"/>
      <c r="M145" s="107"/>
      <c r="N145" s="107"/>
      <c r="O145" s="107"/>
      <c r="P145" s="107"/>
      <c r="Q145" s="107"/>
      <c r="R145" s="107"/>
      <c r="S145" s="107"/>
      <c r="T145" s="107"/>
      <c r="U145" s="107"/>
      <c r="V145" s="107"/>
      <c r="W145" s="107"/>
      <c r="X145" s="107"/>
      <c r="Y145" s="107"/>
      <c r="Z145" s="107"/>
    </row>
    <row r="146" spans="1:26" ht="150" customHeight="1">
      <c r="A146" s="122"/>
      <c r="B146" s="144" t="s">
        <v>29</v>
      </c>
      <c r="C146" s="127" t="s">
        <v>220</v>
      </c>
      <c r="D146" s="156" t="s">
        <v>26</v>
      </c>
      <c r="E146" s="157">
        <v>1</v>
      </c>
      <c r="F146" s="114"/>
      <c r="G146" s="158">
        <f>E146*F146</f>
        <v>0</v>
      </c>
      <c r="H146" s="107"/>
      <c r="I146" s="107"/>
      <c r="J146" s="107"/>
      <c r="K146" s="107"/>
      <c r="L146" s="107"/>
      <c r="M146" s="107"/>
      <c r="N146" s="107"/>
      <c r="O146" s="107"/>
      <c r="P146" s="107"/>
      <c r="Q146" s="107"/>
      <c r="R146" s="107"/>
      <c r="S146" s="107"/>
      <c r="T146" s="107"/>
      <c r="U146" s="107"/>
      <c r="V146" s="107"/>
      <c r="W146" s="107"/>
      <c r="X146" s="107"/>
      <c r="Y146" s="107"/>
      <c r="Z146" s="107"/>
    </row>
    <row r="147" spans="1:26" ht="133.5" customHeight="1">
      <c r="A147" s="123"/>
      <c r="B147" s="144" t="s">
        <v>169</v>
      </c>
      <c r="C147" s="127" t="s">
        <v>221</v>
      </c>
      <c r="D147" s="156" t="s">
        <v>11</v>
      </c>
      <c r="E147" s="157">
        <v>1</v>
      </c>
      <c r="F147" s="114"/>
      <c r="G147" s="158">
        <f>E147*F147</f>
        <v>0</v>
      </c>
      <c r="H147" s="107"/>
      <c r="I147" s="107"/>
      <c r="J147" s="107"/>
      <c r="K147" s="107"/>
      <c r="L147" s="107"/>
      <c r="M147" s="107"/>
      <c r="N147" s="107"/>
      <c r="O147" s="107"/>
      <c r="P147" s="107"/>
      <c r="Q147" s="107"/>
      <c r="R147" s="107"/>
      <c r="S147" s="107"/>
      <c r="T147" s="107"/>
      <c r="U147" s="107"/>
      <c r="V147" s="107"/>
      <c r="W147" s="107"/>
      <c r="X147" s="107"/>
      <c r="Y147" s="107"/>
      <c r="Z147" s="107"/>
    </row>
    <row r="148" spans="1:26" ht="75">
      <c r="A148" s="108" t="s">
        <v>318</v>
      </c>
      <c r="B148" s="108" t="s">
        <v>124</v>
      </c>
      <c r="C148" s="127"/>
      <c r="D148" s="156"/>
      <c r="E148" s="157"/>
      <c r="F148" s="163"/>
      <c r="G148" s="158"/>
      <c r="H148" s="107"/>
      <c r="I148" s="107"/>
      <c r="J148" s="107"/>
      <c r="K148" s="107"/>
      <c r="L148" s="107"/>
      <c r="M148" s="107"/>
      <c r="N148" s="107"/>
      <c r="O148" s="107"/>
      <c r="P148" s="107"/>
      <c r="Q148" s="107"/>
      <c r="R148" s="107"/>
      <c r="S148" s="107"/>
      <c r="T148" s="107"/>
      <c r="U148" s="107"/>
      <c r="V148" s="107"/>
      <c r="W148" s="107"/>
      <c r="X148" s="107"/>
      <c r="Y148" s="107"/>
      <c r="Z148" s="107"/>
    </row>
    <row r="149" spans="1:26" ht="142.5" customHeight="1">
      <c r="A149" s="122"/>
      <c r="B149" s="144" t="s">
        <v>29</v>
      </c>
      <c r="C149" s="127" t="s">
        <v>220</v>
      </c>
      <c r="D149" s="156" t="s">
        <v>26</v>
      </c>
      <c r="E149" s="157">
        <v>1</v>
      </c>
      <c r="F149" s="114"/>
      <c r="G149" s="158">
        <f>E149*F149</f>
        <v>0</v>
      </c>
      <c r="H149" s="141"/>
      <c r="I149" s="141"/>
      <c r="J149" s="107"/>
      <c r="K149" s="107"/>
      <c r="L149" s="107"/>
      <c r="M149" s="107"/>
      <c r="N149" s="107"/>
      <c r="O149" s="107"/>
      <c r="P149" s="107"/>
      <c r="Q149" s="107"/>
      <c r="R149" s="107"/>
      <c r="S149" s="107"/>
      <c r="T149" s="107"/>
      <c r="U149" s="107"/>
      <c r="V149" s="107"/>
      <c r="W149" s="107"/>
      <c r="X149" s="107"/>
      <c r="Y149" s="107"/>
      <c r="Z149" s="107"/>
    </row>
    <row r="150" spans="1:26" ht="137.25" customHeight="1">
      <c r="A150" s="122"/>
      <c r="B150" s="144" t="s">
        <v>169</v>
      </c>
      <c r="C150" s="127" t="s">
        <v>221</v>
      </c>
      <c r="D150" s="156" t="s">
        <v>11</v>
      </c>
      <c r="E150" s="157">
        <v>1</v>
      </c>
      <c r="F150" s="114"/>
      <c r="G150" s="158">
        <f>E150*F150</f>
        <v>0</v>
      </c>
      <c r="H150" s="141"/>
      <c r="I150" s="141"/>
      <c r="J150" s="107"/>
      <c r="K150" s="107"/>
      <c r="L150" s="107"/>
      <c r="M150" s="107"/>
      <c r="N150" s="107"/>
      <c r="O150" s="107"/>
      <c r="P150" s="107"/>
      <c r="Q150" s="107"/>
      <c r="R150" s="107"/>
      <c r="S150" s="107"/>
      <c r="T150" s="107"/>
      <c r="U150" s="107"/>
      <c r="V150" s="107"/>
      <c r="W150" s="107"/>
      <c r="X150" s="107"/>
      <c r="Y150" s="107"/>
      <c r="Z150" s="107"/>
    </row>
    <row r="151" spans="1:26" ht="15.75" customHeight="1">
      <c r="A151" s="102"/>
      <c r="B151" s="102"/>
      <c r="C151" s="99"/>
      <c r="D151" s="156"/>
      <c r="E151" s="100"/>
      <c r="F151" s="116"/>
      <c r="G151" s="101"/>
    </row>
    <row r="152" spans="1:26" ht="36" customHeight="1">
      <c r="A152" s="102" t="s">
        <v>118</v>
      </c>
      <c r="B152" s="142"/>
      <c r="C152" s="99"/>
      <c r="E152" s="100"/>
      <c r="F152" s="116"/>
      <c r="G152" s="101"/>
    </row>
    <row r="153" spans="1:26" ht="95.25" customHeight="1">
      <c r="A153" s="108" t="s">
        <v>235</v>
      </c>
      <c r="B153" s="112" t="s">
        <v>133</v>
      </c>
      <c r="C153" s="99"/>
      <c r="E153" s="100"/>
      <c r="F153" s="116"/>
      <c r="G153" s="101"/>
      <c r="H153" s="107"/>
    </row>
    <row r="154" spans="1:26" ht="195.75" customHeight="1">
      <c r="A154" s="102"/>
      <c r="B154" s="144" t="s">
        <v>323</v>
      </c>
      <c r="C154" s="127" t="s">
        <v>326</v>
      </c>
      <c r="D154" s="156" t="s">
        <v>26</v>
      </c>
      <c r="E154" s="157">
        <v>3</v>
      </c>
      <c r="F154" s="114"/>
      <c r="G154" s="158">
        <f>E154*F154</f>
        <v>0</v>
      </c>
      <c r="I154" s="141"/>
    </row>
    <row r="155" spans="1:26" ht="189.75" customHeight="1">
      <c r="A155" s="102"/>
      <c r="B155" s="144" t="s">
        <v>44</v>
      </c>
      <c r="C155" s="127" t="s">
        <v>178</v>
      </c>
      <c r="D155" s="127" t="s">
        <v>26</v>
      </c>
      <c r="E155" s="159">
        <v>3</v>
      </c>
      <c r="F155" s="160"/>
      <c r="G155" s="155">
        <f>E155*F155</f>
        <v>0</v>
      </c>
    </row>
    <row r="156" spans="1:26" ht="144.75" customHeight="1">
      <c r="A156" s="122"/>
      <c r="B156" s="144" t="s">
        <v>29</v>
      </c>
      <c r="C156" s="127" t="s">
        <v>220</v>
      </c>
      <c r="D156" s="127" t="s">
        <v>26</v>
      </c>
      <c r="E156" s="159">
        <v>3</v>
      </c>
      <c r="F156" s="160"/>
      <c r="G156" s="155">
        <f>E156*F156</f>
        <v>0</v>
      </c>
      <c r="H156" s="117"/>
      <c r="I156" s="117"/>
      <c r="J156" s="117"/>
      <c r="K156" s="117"/>
      <c r="L156" s="117"/>
      <c r="M156" s="117"/>
      <c r="N156" s="117"/>
      <c r="O156" s="117"/>
      <c r="P156" s="117"/>
      <c r="Q156" s="117"/>
      <c r="R156" s="117"/>
      <c r="S156" s="117"/>
      <c r="T156" s="117"/>
      <c r="U156" s="117"/>
      <c r="V156" s="117"/>
      <c r="W156" s="117"/>
      <c r="X156" s="117"/>
      <c r="Y156" s="117"/>
      <c r="Z156" s="117"/>
    </row>
    <row r="157" spans="1:26" ht="183.75" customHeight="1">
      <c r="A157" s="122"/>
      <c r="B157" s="144" t="s">
        <v>324</v>
      </c>
      <c r="C157" s="127" t="s">
        <v>325</v>
      </c>
      <c r="D157" s="156" t="s">
        <v>26</v>
      </c>
      <c r="E157" s="157">
        <v>3</v>
      </c>
      <c r="F157" s="114"/>
      <c r="G157" s="158">
        <f>E157*F157</f>
        <v>0</v>
      </c>
      <c r="H157" s="115"/>
    </row>
    <row r="158" spans="1:26">
      <c r="F158" s="164"/>
    </row>
    <row r="159" spans="1:26" ht="15.75" customHeight="1">
      <c r="A159" s="98"/>
      <c r="B159" s="98"/>
      <c r="C159" s="127"/>
      <c r="D159" s="156"/>
      <c r="E159" s="157"/>
      <c r="F159" s="114"/>
      <c r="G159" s="158"/>
    </row>
    <row r="160" spans="1:26" ht="45" customHeight="1">
      <c r="A160" s="102" t="s">
        <v>70</v>
      </c>
      <c r="B160" s="144"/>
      <c r="C160" s="127"/>
      <c r="D160" s="156"/>
      <c r="E160" s="157"/>
      <c r="F160" s="114"/>
      <c r="G160" s="158"/>
    </row>
    <row r="161" spans="1:7" ht="45" customHeight="1">
      <c r="A161" s="108" t="s">
        <v>71</v>
      </c>
      <c r="B161" s="143" t="s">
        <v>72</v>
      </c>
      <c r="C161" s="127"/>
      <c r="D161" s="156"/>
      <c r="E161" s="157"/>
      <c r="F161" s="114"/>
      <c r="G161" s="158"/>
    </row>
    <row r="162" spans="1:7" ht="120" customHeight="1">
      <c r="A162" s="144"/>
      <c r="B162" s="145" t="s">
        <v>236</v>
      </c>
      <c r="C162" s="127" t="s">
        <v>237</v>
      </c>
      <c r="D162" s="156" t="s">
        <v>26</v>
      </c>
      <c r="E162" s="157">
        <v>1</v>
      </c>
      <c r="F162" s="114"/>
      <c r="G162" s="158">
        <f t="shared" ref="G162:G184" si="0">E162*F162</f>
        <v>0</v>
      </c>
    </row>
    <row r="163" spans="1:7" ht="201" customHeight="1">
      <c r="A163" s="144" t="s">
        <v>73</v>
      </c>
      <c r="B163" s="145" t="s">
        <v>238</v>
      </c>
      <c r="C163" s="127" t="s">
        <v>239</v>
      </c>
      <c r="D163" s="156" t="s">
        <v>26</v>
      </c>
      <c r="E163" s="157">
        <v>1</v>
      </c>
      <c r="F163" s="114"/>
      <c r="G163" s="146">
        <f t="shared" si="0"/>
        <v>0</v>
      </c>
    </row>
    <row r="164" spans="1:7" ht="42.75" customHeight="1">
      <c r="A164" s="144"/>
      <c r="B164" s="145" t="s">
        <v>189</v>
      </c>
      <c r="C164" s="127" t="s">
        <v>240</v>
      </c>
      <c r="D164" s="156" t="s">
        <v>26</v>
      </c>
      <c r="E164" s="157">
        <v>1</v>
      </c>
      <c r="F164" s="114"/>
      <c r="G164" s="146">
        <f t="shared" si="0"/>
        <v>0</v>
      </c>
    </row>
    <row r="165" spans="1:7" ht="88.5" customHeight="1">
      <c r="A165" s="144"/>
      <c r="B165" s="145" t="s">
        <v>241</v>
      </c>
      <c r="C165" s="127" t="s">
        <v>242</v>
      </c>
      <c r="D165" s="156" t="s">
        <v>26</v>
      </c>
      <c r="E165" s="157">
        <v>1</v>
      </c>
      <c r="F165" s="114"/>
      <c r="G165" s="146">
        <f t="shared" si="0"/>
        <v>0</v>
      </c>
    </row>
    <row r="166" spans="1:7" ht="101.25" customHeight="1">
      <c r="A166" s="144"/>
      <c r="B166" s="145" t="s">
        <v>190</v>
      </c>
      <c r="C166" s="127" t="s">
        <v>243</v>
      </c>
      <c r="D166" s="156" t="s">
        <v>26</v>
      </c>
      <c r="E166" s="157">
        <v>1</v>
      </c>
      <c r="F166" s="114"/>
      <c r="G166" s="146">
        <f t="shared" si="0"/>
        <v>0</v>
      </c>
    </row>
    <row r="167" spans="1:7" ht="100.5" customHeight="1">
      <c r="A167" s="144"/>
      <c r="B167" s="145" t="s">
        <v>244</v>
      </c>
      <c r="C167" s="127" t="s">
        <v>245</v>
      </c>
      <c r="D167" s="156" t="s">
        <v>26</v>
      </c>
      <c r="E167" s="157">
        <v>3</v>
      </c>
      <c r="F167" s="114"/>
      <c r="G167" s="146">
        <f t="shared" si="0"/>
        <v>0</v>
      </c>
    </row>
    <row r="168" spans="1:7" ht="99" customHeight="1">
      <c r="A168" s="144"/>
      <c r="B168" s="145" t="s">
        <v>246</v>
      </c>
      <c r="C168" s="127" t="s">
        <v>247</v>
      </c>
      <c r="D168" s="156" t="s">
        <v>26</v>
      </c>
      <c r="E168" s="157">
        <v>2</v>
      </c>
      <c r="F168" s="114"/>
      <c r="G168" s="146">
        <f t="shared" si="0"/>
        <v>0</v>
      </c>
    </row>
    <row r="169" spans="1:7" ht="142.5" customHeight="1">
      <c r="A169" s="144"/>
      <c r="B169" s="145" t="s">
        <v>191</v>
      </c>
      <c r="C169" s="127" t="s">
        <v>248</v>
      </c>
      <c r="D169" s="156" t="s">
        <v>26</v>
      </c>
      <c r="E169" s="157">
        <v>1</v>
      </c>
      <c r="F169" s="114"/>
      <c r="G169" s="146">
        <f t="shared" si="0"/>
        <v>0</v>
      </c>
    </row>
    <row r="170" spans="1:7" ht="56.25" customHeight="1">
      <c r="A170" s="144"/>
      <c r="B170" s="145" t="s">
        <v>192</v>
      </c>
      <c r="C170" s="127" t="s">
        <v>249</v>
      </c>
      <c r="D170" s="156" t="s">
        <v>26</v>
      </c>
      <c r="E170" s="157">
        <v>1</v>
      </c>
      <c r="F170" s="114"/>
      <c r="G170" s="146">
        <f t="shared" si="0"/>
        <v>0</v>
      </c>
    </row>
    <row r="171" spans="1:7" ht="63.75" customHeight="1">
      <c r="A171" s="144"/>
      <c r="B171" s="145" t="s">
        <v>193</v>
      </c>
      <c r="C171" s="127" t="s">
        <v>250</v>
      </c>
      <c r="D171" s="156" t="s">
        <v>26</v>
      </c>
      <c r="E171" s="157">
        <v>1</v>
      </c>
      <c r="F171" s="114"/>
      <c r="G171" s="146">
        <f t="shared" si="0"/>
        <v>0</v>
      </c>
    </row>
    <row r="172" spans="1:7" ht="177.75" customHeight="1">
      <c r="A172" s="144"/>
      <c r="B172" s="145" t="s">
        <v>74</v>
      </c>
      <c r="C172" s="127" t="s">
        <v>194</v>
      </c>
      <c r="D172" s="156" t="s">
        <v>26</v>
      </c>
      <c r="E172" s="157">
        <v>1</v>
      </c>
      <c r="F172" s="114"/>
      <c r="G172" s="146">
        <f t="shared" si="0"/>
        <v>0</v>
      </c>
    </row>
    <row r="173" spans="1:7" ht="228.75" customHeight="1">
      <c r="A173" s="144"/>
      <c r="B173" s="145" t="s">
        <v>195</v>
      </c>
      <c r="C173" s="127" t="s">
        <v>251</v>
      </c>
      <c r="D173" s="156" t="s">
        <v>26</v>
      </c>
      <c r="E173" s="157">
        <v>1</v>
      </c>
      <c r="F173" s="114"/>
      <c r="G173" s="146">
        <f t="shared" si="0"/>
        <v>0</v>
      </c>
    </row>
    <row r="174" spans="1:7" ht="101.25" customHeight="1">
      <c r="A174" s="144"/>
      <c r="B174" s="145" t="s">
        <v>196</v>
      </c>
      <c r="C174" s="127" t="s">
        <v>252</v>
      </c>
      <c r="D174" s="156" t="s">
        <v>26</v>
      </c>
      <c r="E174" s="157">
        <v>1</v>
      </c>
      <c r="F174" s="114"/>
      <c r="G174" s="146">
        <f t="shared" si="0"/>
        <v>0</v>
      </c>
    </row>
    <row r="175" spans="1:7" ht="144.75" customHeight="1">
      <c r="A175" s="144"/>
      <c r="B175" s="145" t="s">
        <v>197</v>
      </c>
      <c r="C175" s="127" t="s">
        <v>253</v>
      </c>
      <c r="D175" s="156" t="s">
        <v>26</v>
      </c>
      <c r="E175" s="157">
        <v>8</v>
      </c>
      <c r="F175" s="114"/>
      <c r="G175" s="146">
        <f t="shared" si="0"/>
        <v>0</v>
      </c>
    </row>
    <row r="176" spans="1:7" ht="195.75" customHeight="1">
      <c r="A176" s="144"/>
      <c r="B176" s="145" t="s">
        <v>198</v>
      </c>
      <c r="C176" s="127" t="s">
        <v>254</v>
      </c>
      <c r="D176" s="156" t="s">
        <v>26</v>
      </c>
      <c r="E176" s="157">
        <v>2</v>
      </c>
      <c r="F176" s="114"/>
      <c r="G176" s="146">
        <f t="shared" si="0"/>
        <v>0</v>
      </c>
    </row>
    <row r="177" spans="1:8" ht="141" customHeight="1">
      <c r="A177" s="144"/>
      <c r="B177" s="145" t="s">
        <v>199</v>
      </c>
      <c r="C177" s="127" t="s">
        <v>255</v>
      </c>
      <c r="D177" s="156" t="s">
        <v>26</v>
      </c>
      <c r="E177" s="157">
        <v>1</v>
      </c>
      <c r="F177" s="114"/>
      <c r="G177" s="146">
        <f t="shared" si="0"/>
        <v>0</v>
      </c>
    </row>
    <row r="178" spans="1:8" ht="192.75" customHeight="1">
      <c r="A178" s="144"/>
      <c r="B178" s="145" t="s">
        <v>200</v>
      </c>
      <c r="C178" s="127" t="s">
        <v>256</v>
      </c>
      <c r="D178" s="156" t="s">
        <v>26</v>
      </c>
      <c r="E178" s="157">
        <v>1</v>
      </c>
      <c r="F178" s="114"/>
      <c r="G178" s="146">
        <f t="shared" si="0"/>
        <v>0</v>
      </c>
    </row>
    <row r="179" spans="1:8" ht="239.25" customHeight="1">
      <c r="A179" s="144"/>
      <c r="B179" s="145" t="s">
        <v>201</v>
      </c>
      <c r="C179" s="127" t="s">
        <v>257</v>
      </c>
      <c r="D179" s="156" t="s">
        <v>26</v>
      </c>
      <c r="E179" s="157">
        <v>1</v>
      </c>
      <c r="F179" s="114"/>
      <c r="G179" s="146">
        <f t="shared" si="0"/>
        <v>0</v>
      </c>
    </row>
    <row r="180" spans="1:8" ht="177.75" customHeight="1">
      <c r="A180" s="144"/>
      <c r="B180" s="145" t="s">
        <v>202</v>
      </c>
      <c r="C180" s="127" t="s">
        <v>258</v>
      </c>
      <c r="D180" s="156" t="s">
        <v>26</v>
      </c>
      <c r="E180" s="157">
        <v>1</v>
      </c>
      <c r="F180" s="114"/>
      <c r="G180" s="146">
        <f t="shared" si="0"/>
        <v>0</v>
      </c>
    </row>
    <row r="181" spans="1:8" ht="139.5" customHeight="1">
      <c r="A181" s="144"/>
      <c r="B181" s="145" t="s">
        <v>203</v>
      </c>
      <c r="C181" s="127" t="s">
        <v>259</v>
      </c>
      <c r="D181" s="156" t="s">
        <v>26</v>
      </c>
      <c r="E181" s="157">
        <v>1</v>
      </c>
      <c r="F181" s="114"/>
      <c r="G181" s="146">
        <f t="shared" si="0"/>
        <v>0</v>
      </c>
    </row>
    <row r="182" spans="1:8" ht="169.5" customHeight="1">
      <c r="A182" s="144"/>
      <c r="B182" s="145" t="s">
        <v>205</v>
      </c>
      <c r="C182" s="127" t="s">
        <v>260</v>
      </c>
      <c r="D182" s="156" t="s">
        <v>26</v>
      </c>
      <c r="E182" s="157">
        <v>1</v>
      </c>
      <c r="F182" s="114"/>
      <c r="G182" s="146">
        <f t="shared" si="0"/>
        <v>0</v>
      </c>
    </row>
    <row r="183" spans="1:8" ht="96.75" customHeight="1">
      <c r="A183" s="144"/>
      <c r="B183" s="145" t="s">
        <v>204</v>
      </c>
      <c r="C183" s="127" t="s">
        <v>261</v>
      </c>
      <c r="D183" s="156" t="s">
        <v>26</v>
      </c>
      <c r="E183" s="157">
        <v>1</v>
      </c>
      <c r="F183" s="114"/>
      <c r="G183" s="146">
        <f t="shared" si="0"/>
        <v>0</v>
      </c>
    </row>
    <row r="184" spans="1:8" ht="213.75" customHeight="1">
      <c r="A184" s="144"/>
      <c r="B184" s="145" t="s">
        <v>262</v>
      </c>
      <c r="C184" s="127" t="s">
        <v>263</v>
      </c>
      <c r="D184" s="156" t="s">
        <v>26</v>
      </c>
      <c r="E184" s="157">
        <v>1</v>
      </c>
      <c r="F184" s="114"/>
      <c r="G184" s="146">
        <f t="shared" si="0"/>
        <v>0</v>
      </c>
    </row>
    <row r="185" spans="1:8" ht="15.75" customHeight="1">
      <c r="A185" s="102"/>
      <c r="B185" s="102"/>
      <c r="C185" s="99"/>
      <c r="E185" s="100"/>
      <c r="F185" s="116"/>
      <c r="G185" s="101"/>
    </row>
    <row r="186" spans="1:8" ht="15.75" customHeight="1">
      <c r="A186" s="102" t="s">
        <v>75</v>
      </c>
      <c r="B186" s="147"/>
      <c r="C186" s="99"/>
      <c r="E186" s="100"/>
      <c r="F186" s="116"/>
      <c r="G186" s="101"/>
    </row>
    <row r="187" spans="1:8" ht="60" customHeight="1">
      <c r="A187" s="108" t="s">
        <v>76</v>
      </c>
      <c r="B187" s="108" t="s">
        <v>77</v>
      </c>
      <c r="C187" s="99"/>
      <c r="E187" s="100"/>
      <c r="F187" s="116"/>
      <c r="G187" s="101"/>
      <c r="H187" s="115"/>
    </row>
    <row r="188" spans="1:8">
      <c r="F188" s="164"/>
    </row>
    <row r="189" spans="1:8" ht="123.75" customHeight="1">
      <c r="A189" s="102"/>
      <c r="B189" s="145" t="s">
        <v>78</v>
      </c>
      <c r="C189" s="127" t="s">
        <v>79</v>
      </c>
      <c r="D189" s="156" t="s">
        <v>26</v>
      </c>
      <c r="E189" s="157">
        <v>2</v>
      </c>
      <c r="F189" s="114"/>
      <c r="G189" s="146">
        <f>E189*F189</f>
        <v>0</v>
      </c>
    </row>
    <row r="190" spans="1:8" ht="126" customHeight="1">
      <c r="A190" s="98"/>
      <c r="B190" s="145" t="s">
        <v>80</v>
      </c>
      <c r="C190" s="127" t="s">
        <v>81</v>
      </c>
      <c r="D190" s="156" t="s">
        <v>26</v>
      </c>
      <c r="E190" s="157">
        <v>1</v>
      </c>
      <c r="F190" s="114"/>
      <c r="G190" s="146">
        <f>E190*F190</f>
        <v>0</v>
      </c>
    </row>
    <row r="191" spans="1:8" ht="117" customHeight="1">
      <c r="A191" s="98"/>
      <c r="B191" s="145" t="s">
        <v>82</v>
      </c>
      <c r="C191" s="127" t="s">
        <v>265</v>
      </c>
      <c r="D191" s="156" t="s">
        <v>26</v>
      </c>
      <c r="E191" s="157">
        <v>4</v>
      </c>
      <c r="F191" s="114"/>
      <c r="G191" s="146">
        <f>E191*F191</f>
        <v>0</v>
      </c>
    </row>
    <row r="192" spans="1:8" ht="15.75" customHeight="1">
      <c r="A192" s="98"/>
      <c r="B192" s="145"/>
      <c r="C192" s="127"/>
      <c r="D192" s="156"/>
      <c r="E192" s="157"/>
      <c r="F192" s="114"/>
      <c r="G192" s="146"/>
    </row>
    <row r="193" spans="1:8" ht="59.25" customHeight="1">
      <c r="A193" s="144"/>
      <c r="B193" s="145" t="s">
        <v>266</v>
      </c>
      <c r="C193" s="127"/>
      <c r="D193" s="156" t="s">
        <v>11</v>
      </c>
      <c r="E193" s="157">
        <v>1</v>
      </c>
      <c r="F193" s="114"/>
      <c r="G193" s="146">
        <f>E193*F193</f>
        <v>0</v>
      </c>
    </row>
    <row r="194" spans="1:8" ht="50.25" customHeight="1">
      <c r="A194" s="144"/>
      <c r="B194" s="145" t="s">
        <v>206</v>
      </c>
      <c r="C194" s="127"/>
      <c r="D194" s="156" t="s">
        <v>11</v>
      </c>
      <c r="E194" s="157">
        <v>1</v>
      </c>
      <c r="F194" s="114"/>
      <c r="G194" s="146">
        <f>E194*F194</f>
        <v>0</v>
      </c>
    </row>
    <row r="195" spans="1:8" ht="43.5" customHeight="1">
      <c r="A195" s="144"/>
      <c r="B195" s="145" t="s">
        <v>267</v>
      </c>
      <c r="C195" s="127"/>
      <c r="D195" s="156" t="s">
        <v>11</v>
      </c>
      <c r="E195" s="157">
        <v>1</v>
      </c>
      <c r="F195" s="114"/>
      <c r="G195" s="146">
        <f>E195*F195</f>
        <v>0</v>
      </c>
    </row>
    <row r="196" spans="1:8" ht="60" customHeight="1">
      <c r="A196" s="144"/>
      <c r="B196" s="145" t="s">
        <v>268</v>
      </c>
      <c r="C196" s="127"/>
      <c r="D196" s="156" t="s">
        <v>11</v>
      </c>
      <c r="E196" s="157">
        <v>1</v>
      </c>
      <c r="F196" s="114"/>
      <c r="G196" s="146">
        <f>E196*F196</f>
        <v>0</v>
      </c>
    </row>
    <row r="197" spans="1:8" ht="58.5" customHeight="1">
      <c r="A197" s="144"/>
      <c r="B197" s="145" t="s">
        <v>207</v>
      </c>
      <c r="C197" s="127"/>
      <c r="D197" s="156" t="s">
        <v>11</v>
      </c>
      <c r="E197" s="157">
        <v>1</v>
      </c>
      <c r="F197" s="114"/>
      <c r="G197" s="146">
        <f>E197*F197</f>
        <v>0</v>
      </c>
    </row>
    <row r="198" spans="1:8" ht="15.75" customHeight="1">
      <c r="A198" s="98"/>
      <c r="B198" s="145"/>
      <c r="C198" s="120"/>
      <c r="D198" s="156"/>
      <c r="E198" s="157"/>
      <c r="F198" s="158"/>
      <c r="G198" s="158"/>
    </row>
    <row r="199" spans="1:8" ht="15.75" customHeight="1">
      <c r="A199" s="98"/>
      <c r="B199" s="98"/>
      <c r="C199" s="99"/>
      <c r="E199" s="100"/>
      <c r="F199" s="101"/>
      <c r="G199" s="101"/>
    </row>
    <row r="200" spans="1:8" ht="15.75" customHeight="1">
      <c r="A200" s="161" t="s">
        <v>83</v>
      </c>
      <c r="B200" s="148"/>
      <c r="C200" s="149"/>
      <c r="D200" s="150"/>
      <c r="E200" s="151"/>
      <c r="F200" s="152"/>
      <c r="G200" s="152">
        <f>SUM(G8:G198)</f>
        <v>0</v>
      </c>
      <c r="H200" s="153"/>
    </row>
    <row r="201" spans="1:8" ht="15.75" customHeight="1">
      <c r="A201" s="102" t="s">
        <v>24</v>
      </c>
      <c r="B201" s="98"/>
      <c r="C201" s="99"/>
      <c r="E201" s="100"/>
      <c r="F201" s="101"/>
      <c r="G201" s="101">
        <f>G200*0.22</f>
        <v>0</v>
      </c>
    </row>
    <row r="202" spans="1:8" ht="15.75" customHeight="1">
      <c r="A202" s="102" t="s">
        <v>84</v>
      </c>
      <c r="B202" s="98"/>
      <c r="C202" s="99"/>
      <c r="E202" s="100"/>
      <c r="F202" s="101"/>
      <c r="G202" s="154">
        <f>G200*1.22</f>
        <v>0</v>
      </c>
    </row>
    <row r="203" spans="1:8" ht="15.75" customHeight="1">
      <c r="A203" s="98"/>
      <c r="B203" s="98"/>
      <c r="C203" s="99"/>
      <c r="E203" s="100"/>
      <c r="F203" s="101"/>
      <c r="G203" s="101"/>
    </row>
    <row r="204" spans="1:8" ht="15.75" customHeight="1">
      <c r="A204" s="98"/>
      <c r="B204" s="98"/>
      <c r="C204" s="99"/>
      <c r="E204" s="100"/>
      <c r="F204" s="101"/>
      <c r="G204" s="101"/>
    </row>
    <row r="205" spans="1:8" ht="15.75" customHeight="1">
      <c r="A205" s="98"/>
      <c r="B205" s="98"/>
      <c r="C205" s="99"/>
      <c r="E205" s="100"/>
      <c r="F205" s="101"/>
      <c r="G205" s="101"/>
    </row>
    <row r="206" spans="1:8" ht="15.75" customHeight="1">
      <c r="A206" s="98"/>
      <c r="B206" s="98"/>
      <c r="C206" s="99"/>
      <c r="E206" s="100"/>
      <c r="F206" s="101"/>
      <c r="G206" s="101"/>
    </row>
    <row r="207" spans="1:8" ht="15.75" customHeight="1">
      <c r="A207" s="98"/>
      <c r="B207" s="98"/>
      <c r="C207" s="99"/>
      <c r="E207" s="100"/>
      <c r="F207" s="101"/>
      <c r="G207" s="101"/>
    </row>
    <row r="208" spans="1:8" ht="15.75" customHeight="1">
      <c r="A208" s="98"/>
      <c r="B208" s="98"/>
      <c r="C208" s="99"/>
      <c r="E208" s="100"/>
      <c r="F208" s="101"/>
      <c r="G208" s="101"/>
    </row>
    <row r="209" spans="1:7" ht="15.75" customHeight="1">
      <c r="A209" s="98"/>
      <c r="B209" s="98"/>
      <c r="C209" s="99"/>
      <c r="E209" s="100"/>
      <c r="F209" s="101"/>
      <c r="G209" s="101"/>
    </row>
    <row r="210" spans="1:7" ht="15.75" customHeight="1">
      <c r="A210" s="98"/>
      <c r="B210" s="98"/>
      <c r="C210" s="99"/>
      <c r="E210" s="100"/>
      <c r="F210" s="101"/>
      <c r="G210" s="101"/>
    </row>
    <row r="211" spans="1:7" ht="15.75" customHeight="1">
      <c r="A211" s="98"/>
      <c r="B211" s="98"/>
      <c r="C211" s="99"/>
      <c r="E211" s="100"/>
      <c r="F211" s="101"/>
      <c r="G211" s="101"/>
    </row>
    <row r="212" spans="1:7" ht="15.75" customHeight="1">
      <c r="A212" s="98"/>
      <c r="B212" s="98"/>
      <c r="C212" s="99"/>
      <c r="E212" s="100"/>
      <c r="F212" s="101"/>
      <c r="G212" s="101"/>
    </row>
    <row r="213" spans="1:7" ht="15.75" customHeight="1">
      <c r="A213" s="98"/>
      <c r="B213" s="98"/>
      <c r="C213" s="99"/>
      <c r="E213" s="100"/>
      <c r="F213" s="101"/>
      <c r="G213" s="101"/>
    </row>
    <row r="214" spans="1:7" ht="15.75" customHeight="1">
      <c r="A214" s="98"/>
      <c r="B214" s="98"/>
      <c r="C214" s="99"/>
      <c r="E214" s="100"/>
      <c r="F214" s="101"/>
      <c r="G214" s="101"/>
    </row>
    <row r="215" spans="1:7" ht="15.75" customHeight="1">
      <c r="A215" s="98"/>
      <c r="B215" s="98"/>
      <c r="C215" s="99"/>
      <c r="E215" s="100"/>
      <c r="F215" s="101"/>
      <c r="G215" s="101"/>
    </row>
    <row r="216" spans="1:7" ht="15.75" customHeight="1">
      <c r="A216" s="98"/>
      <c r="B216" s="98"/>
      <c r="C216" s="99"/>
      <c r="E216" s="100"/>
      <c r="F216" s="101"/>
      <c r="G216" s="101"/>
    </row>
    <row r="217" spans="1:7" ht="15.75" customHeight="1">
      <c r="A217" s="98"/>
      <c r="B217" s="98"/>
      <c r="C217" s="99"/>
      <c r="E217" s="100"/>
      <c r="F217" s="101"/>
      <c r="G217" s="101"/>
    </row>
    <row r="218" spans="1:7" ht="15.75" customHeight="1">
      <c r="A218" s="98"/>
      <c r="B218" s="98"/>
      <c r="C218" s="99"/>
      <c r="E218" s="100"/>
      <c r="F218" s="101"/>
      <c r="G218" s="101"/>
    </row>
    <row r="219" spans="1:7" ht="15.75" customHeight="1">
      <c r="A219" s="98"/>
      <c r="B219" s="98"/>
      <c r="C219" s="99"/>
      <c r="E219" s="100"/>
      <c r="F219" s="101"/>
      <c r="G219" s="101"/>
    </row>
    <row r="220" spans="1:7" ht="15.75" customHeight="1">
      <c r="A220" s="98"/>
      <c r="B220" s="98"/>
      <c r="C220" s="99"/>
      <c r="E220" s="100"/>
      <c r="F220" s="101"/>
      <c r="G220" s="101"/>
    </row>
    <row r="221" spans="1:7" ht="15.75" customHeight="1">
      <c r="A221" s="98"/>
      <c r="B221" s="98"/>
      <c r="C221" s="99"/>
      <c r="E221" s="100"/>
      <c r="F221" s="101"/>
      <c r="G221" s="101"/>
    </row>
    <row r="222" spans="1:7" ht="15.75" customHeight="1">
      <c r="A222" s="98"/>
      <c r="B222" s="98"/>
      <c r="C222" s="99"/>
      <c r="E222" s="100"/>
      <c r="F222" s="101"/>
      <c r="G222" s="101"/>
    </row>
    <row r="223" spans="1:7" ht="15.75" customHeight="1">
      <c r="A223" s="98"/>
      <c r="B223" s="98"/>
      <c r="C223" s="99"/>
      <c r="E223" s="100"/>
      <c r="F223" s="101"/>
      <c r="G223" s="101"/>
    </row>
    <row r="224" spans="1:7" ht="15.75" customHeight="1">
      <c r="A224" s="98"/>
      <c r="B224" s="98"/>
      <c r="C224" s="99"/>
      <c r="E224" s="100"/>
      <c r="F224" s="101"/>
      <c r="G224" s="101"/>
    </row>
    <row r="225" spans="1:7" ht="15.75" customHeight="1">
      <c r="A225" s="98"/>
      <c r="B225" s="98"/>
      <c r="C225" s="99"/>
      <c r="E225" s="100"/>
      <c r="F225" s="101"/>
      <c r="G225" s="101"/>
    </row>
    <row r="226" spans="1:7" ht="15.75" customHeight="1">
      <c r="A226" s="98"/>
      <c r="B226" s="98"/>
      <c r="C226" s="99"/>
      <c r="E226" s="100"/>
      <c r="F226" s="101"/>
      <c r="G226" s="101"/>
    </row>
    <row r="227" spans="1:7" ht="15.75" customHeight="1">
      <c r="A227" s="98"/>
      <c r="B227" s="98"/>
      <c r="C227" s="99"/>
      <c r="E227" s="100"/>
      <c r="F227" s="101"/>
      <c r="G227" s="101"/>
    </row>
    <row r="228" spans="1:7" ht="15.75" customHeight="1">
      <c r="A228" s="98"/>
      <c r="B228" s="98"/>
      <c r="C228" s="99"/>
      <c r="E228" s="100"/>
      <c r="F228" s="101"/>
      <c r="G228" s="101"/>
    </row>
    <row r="229" spans="1:7" ht="15.75" customHeight="1">
      <c r="A229" s="98"/>
      <c r="B229" s="98"/>
      <c r="C229" s="99"/>
      <c r="E229" s="100"/>
      <c r="F229" s="101"/>
      <c r="G229" s="101"/>
    </row>
    <row r="230" spans="1:7" ht="15.75" customHeight="1">
      <c r="A230" s="98"/>
      <c r="B230" s="98"/>
      <c r="C230" s="99"/>
      <c r="E230" s="100"/>
      <c r="F230" s="101"/>
      <c r="G230" s="101"/>
    </row>
    <row r="231" spans="1:7" ht="15.75" customHeight="1">
      <c r="A231" s="98"/>
      <c r="B231" s="98"/>
      <c r="C231" s="99"/>
      <c r="E231" s="100"/>
      <c r="F231" s="101"/>
      <c r="G231" s="101"/>
    </row>
    <row r="232" spans="1:7" ht="15.75" customHeight="1">
      <c r="A232" s="98"/>
      <c r="B232" s="98"/>
      <c r="C232" s="99"/>
      <c r="E232" s="100"/>
      <c r="F232" s="101"/>
      <c r="G232" s="101"/>
    </row>
    <row r="233" spans="1:7" ht="15.75" customHeight="1">
      <c r="A233" s="98"/>
      <c r="B233" s="98"/>
      <c r="C233" s="99"/>
      <c r="E233" s="100"/>
      <c r="F233" s="101"/>
      <c r="G233" s="101"/>
    </row>
    <row r="234" spans="1:7" ht="15.75" customHeight="1">
      <c r="A234" s="98"/>
      <c r="B234" s="98"/>
      <c r="C234" s="99"/>
      <c r="E234" s="100"/>
      <c r="F234" s="101"/>
      <c r="G234" s="101"/>
    </row>
    <row r="235" spans="1:7" ht="15.75" customHeight="1">
      <c r="A235" s="98"/>
      <c r="B235" s="98"/>
      <c r="C235" s="99"/>
      <c r="E235" s="100"/>
      <c r="F235" s="101"/>
      <c r="G235" s="101"/>
    </row>
    <row r="236" spans="1:7" ht="15.75" customHeight="1">
      <c r="A236" s="98"/>
      <c r="B236" s="98"/>
      <c r="C236" s="99"/>
      <c r="E236" s="100"/>
      <c r="F236" s="101"/>
      <c r="G236" s="101"/>
    </row>
    <row r="237" spans="1:7" ht="15.75" customHeight="1">
      <c r="A237" s="98"/>
      <c r="B237" s="98"/>
      <c r="C237" s="99"/>
      <c r="E237" s="100"/>
      <c r="F237" s="101"/>
      <c r="G237" s="101"/>
    </row>
    <row r="238" spans="1:7" ht="15.75" customHeight="1">
      <c r="A238" s="98"/>
      <c r="B238" s="98"/>
      <c r="C238" s="99"/>
      <c r="E238" s="100"/>
      <c r="F238" s="101"/>
      <c r="G238" s="101"/>
    </row>
    <row r="239" spans="1:7" ht="15.75" customHeight="1">
      <c r="A239" s="98"/>
      <c r="B239" s="98"/>
      <c r="C239" s="99"/>
      <c r="E239" s="100"/>
      <c r="F239" s="101"/>
      <c r="G239" s="101"/>
    </row>
    <row r="240" spans="1:7" ht="15.75" customHeight="1">
      <c r="A240" s="98"/>
      <c r="B240" s="98"/>
      <c r="C240" s="99"/>
      <c r="E240" s="100"/>
      <c r="F240" s="101"/>
      <c r="G240" s="101"/>
    </row>
    <row r="241" spans="1:7" ht="15.75" customHeight="1">
      <c r="A241" s="98"/>
      <c r="B241" s="98"/>
      <c r="C241" s="99"/>
      <c r="E241" s="100"/>
      <c r="F241" s="101"/>
      <c r="G241" s="101"/>
    </row>
    <row r="242" spans="1:7" ht="15.75" customHeight="1">
      <c r="A242" s="98"/>
      <c r="B242" s="98"/>
      <c r="C242" s="99"/>
      <c r="E242" s="100"/>
      <c r="F242" s="101"/>
      <c r="G242" s="101"/>
    </row>
    <row r="243" spans="1:7" ht="15.75" customHeight="1">
      <c r="A243" s="98"/>
      <c r="B243" s="98"/>
      <c r="C243" s="99"/>
      <c r="E243" s="100"/>
      <c r="F243" s="101"/>
      <c r="G243" s="101"/>
    </row>
    <row r="244" spans="1:7" ht="15.75" customHeight="1">
      <c r="A244" s="98"/>
      <c r="B244" s="98"/>
      <c r="C244" s="99"/>
      <c r="E244" s="100"/>
      <c r="F244" s="101"/>
      <c r="G244" s="101"/>
    </row>
    <row r="245" spans="1:7" ht="15.75" customHeight="1">
      <c r="A245" s="98"/>
      <c r="B245" s="98"/>
      <c r="C245" s="99"/>
      <c r="E245" s="100"/>
      <c r="F245" s="101"/>
      <c r="G245" s="101"/>
    </row>
    <row r="246" spans="1:7" ht="15.75" customHeight="1">
      <c r="A246" s="98"/>
      <c r="B246" s="98"/>
      <c r="C246" s="99"/>
      <c r="E246" s="100"/>
      <c r="F246" s="101"/>
      <c r="G246" s="101"/>
    </row>
    <row r="247" spans="1:7" ht="15.75" customHeight="1">
      <c r="A247" s="98"/>
      <c r="B247" s="98"/>
      <c r="C247" s="99"/>
      <c r="E247" s="100"/>
      <c r="F247" s="101"/>
      <c r="G247" s="101"/>
    </row>
    <row r="248" spans="1:7" ht="15.75" customHeight="1">
      <c r="A248" s="98"/>
      <c r="B248" s="98"/>
      <c r="C248" s="99"/>
      <c r="E248" s="100"/>
      <c r="F248" s="101"/>
      <c r="G248" s="101"/>
    </row>
    <row r="249" spans="1:7" ht="15.75" customHeight="1">
      <c r="A249" s="98"/>
      <c r="B249" s="98"/>
      <c r="C249" s="99"/>
      <c r="E249" s="100"/>
      <c r="F249" s="101"/>
      <c r="G249" s="101"/>
    </row>
    <row r="250" spans="1:7" ht="15.75" customHeight="1">
      <c r="A250" s="98"/>
      <c r="B250" s="98"/>
      <c r="C250" s="99"/>
      <c r="E250" s="100"/>
      <c r="F250" s="101"/>
      <c r="G250" s="101"/>
    </row>
    <row r="251" spans="1:7" ht="15.75" customHeight="1">
      <c r="A251" s="98"/>
      <c r="B251" s="98"/>
      <c r="C251" s="99"/>
      <c r="E251" s="100"/>
      <c r="F251" s="101"/>
      <c r="G251" s="101"/>
    </row>
    <row r="252" spans="1:7" ht="15.75" customHeight="1">
      <c r="A252" s="98"/>
      <c r="B252" s="98"/>
      <c r="C252" s="99"/>
      <c r="E252" s="100"/>
      <c r="F252" s="101"/>
      <c r="G252" s="101"/>
    </row>
    <row r="253" spans="1:7" ht="15.75" customHeight="1">
      <c r="A253" s="98"/>
      <c r="B253" s="98"/>
      <c r="C253" s="99"/>
      <c r="E253" s="100"/>
      <c r="F253" s="101"/>
      <c r="G253" s="101"/>
    </row>
    <row r="254" spans="1:7" ht="15.75" customHeight="1">
      <c r="A254" s="98"/>
      <c r="B254" s="98"/>
      <c r="C254" s="99"/>
      <c r="E254" s="100"/>
      <c r="F254" s="101"/>
      <c r="G254" s="101"/>
    </row>
    <row r="255" spans="1:7" ht="15.75" customHeight="1">
      <c r="A255" s="98"/>
      <c r="B255" s="98"/>
      <c r="C255" s="99"/>
      <c r="E255" s="100"/>
      <c r="F255" s="101"/>
      <c r="G255" s="101"/>
    </row>
    <row r="256" spans="1:7" ht="15.75" customHeight="1">
      <c r="A256" s="98"/>
      <c r="B256" s="98"/>
      <c r="C256" s="99"/>
      <c r="E256" s="100"/>
      <c r="F256" s="101"/>
      <c r="G256" s="101"/>
    </row>
    <row r="257" spans="1:7" ht="15.75" customHeight="1">
      <c r="A257" s="98"/>
      <c r="B257" s="98"/>
      <c r="C257" s="99"/>
      <c r="E257" s="100"/>
      <c r="F257" s="101"/>
      <c r="G257" s="101"/>
    </row>
    <row r="258" spans="1:7" ht="15.75" customHeight="1">
      <c r="A258" s="98"/>
      <c r="B258" s="98"/>
      <c r="C258" s="99"/>
      <c r="E258" s="100"/>
      <c r="F258" s="101"/>
      <c r="G258" s="101"/>
    </row>
    <row r="259" spans="1:7" ht="15.75" customHeight="1">
      <c r="A259" s="98"/>
      <c r="B259" s="98"/>
      <c r="C259" s="99"/>
      <c r="E259" s="100"/>
      <c r="F259" s="101"/>
      <c r="G259" s="101"/>
    </row>
    <row r="260" spans="1:7" ht="15.75" customHeight="1">
      <c r="A260" s="98"/>
      <c r="B260" s="98"/>
      <c r="C260" s="99"/>
      <c r="E260" s="100"/>
      <c r="F260" s="101"/>
      <c r="G260" s="101"/>
    </row>
    <row r="261" spans="1:7" ht="15.75" customHeight="1">
      <c r="A261" s="98"/>
      <c r="B261" s="98"/>
      <c r="C261" s="99"/>
      <c r="E261" s="100"/>
      <c r="F261" s="101"/>
      <c r="G261" s="101"/>
    </row>
    <row r="262" spans="1:7" ht="15.75" customHeight="1">
      <c r="A262" s="98"/>
      <c r="B262" s="98"/>
      <c r="C262" s="99"/>
      <c r="E262" s="100"/>
      <c r="F262" s="101"/>
      <c r="G262" s="101"/>
    </row>
    <row r="263" spans="1:7" ht="15.75" customHeight="1">
      <c r="A263" s="98"/>
      <c r="B263" s="98"/>
      <c r="C263" s="99"/>
      <c r="E263" s="100"/>
      <c r="F263" s="101"/>
      <c r="G263" s="101"/>
    </row>
    <row r="264" spans="1:7" ht="15.75" customHeight="1">
      <c r="A264" s="98"/>
      <c r="B264" s="98"/>
      <c r="C264" s="99"/>
      <c r="E264" s="100"/>
      <c r="F264" s="101"/>
      <c r="G264" s="101"/>
    </row>
    <row r="265" spans="1:7" ht="15.75" customHeight="1">
      <c r="A265" s="98"/>
      <c r="B265" s="98"/>
      <c r="C265" s="99"/>
      <c r="E265" s="100"/>
      <c r="F265" s="101"/>
      <c r="G265" s="101"/>
    </row>
    <row r="266" spans="1:7" ht="15.75" customHeight="1">
      <c r="A266" s="98"/>
      <c r="B266" s="98"/>
      <c r="C266" s="99"/>
      <c r="E266" s="100"/>
      <c r="F266" s="101"/>
      <c r="G266" s="101"/>
    </row>
    <row r="267" spans="1:7" ht="15.75" customHeight="1">
      <c r="A267" s="98"/>
      <c r="B267" s="98"/>
      <c r="C267" s="99"/>
      <c r="E267" s="100"/>
      <c r="F267" s="101"/>
      <c r="G267" s="101"/>
    </row>
    <row r="268" spans="1:7" ht="15.75" customHeight="1">
      <c r="A268" s="98"/>
      <c r="B268" s="98"/>
      <c r="C268" s="99"/>
      <c r="E268" s="100"/>
      <c r="F268" s="101"/>
      <c r="G268" s="101"/>
    </row>
    <row r="269" spans="1:7" ht="15.75" customHeight="1">
      <c r="A269" s="98"/>
      <c r="B269" s="98"/>
      <c r="C269" s="99"/>
      <c r="E269" s="100"/>
      <c r="F269" s="101"/>
      <c r="G269" s="101"/>
    </row>
    <row r="270" spans="1:7" ht="15.75" customHeight="1">
      <c r="A270" s="98"/>
      <c r="B270" s="98"/>
      <c r="C270" s="99"/>
      <c r="E270" s="100"/>
      <c r="F270" s="101"/>
      <c r="G270" s="101"/>
    </row>
    <row r="271" spans="1:7" ht="15.75" customHeight="1">
      <c r="A271" s="98"/>
      <c r="B271" s="98"/>
      <c r="C271" s="99"/>
      <c r="E271" s="100"/>
      <c r="F271" s="101"/>
      <c r="G271" s="101"/>
    </row>
    <row r="272" spans="1:7" ht="15.75" customHeight="1">
      <c r="A272" s="98"/>
      <c r="B272" s="98"/>
      <c r="C272" s="99"/>
      <c r="E272" s="100"/>
      <c r="F272" s="101"/>
      <c r="G272" s="101"/>
    </row>
    <row r="273" spans="1:7" ht="15.75" customHeight="1">
      <c r="A273" s="98"/>
      <c r="B273" s="98"/>
      <c r="C273" s="99"/>
      <c r="E273" s="100"/>
      <c r="F273" s="101"/>
      <c r="G273" s="101"/>
    </row>
    <row r="274" spans="1:7" ht="15.75" customHeight="1">
      <c r="A274" s="98"/>
      <c r="B274" s="98"/>
      <c r="C274" s="99"/>
      <c r="E274" s="100"/>
      <c r="F274" s="101"/>
      <c r="G274" s="101"/>
    </row>
    <row r="275" spans="1:7" ht="15.75" customHeight="1">
      <c r="A275" s="98"/>
      <c r="B275" s="98"/>
      <c r="C275" s="99"/>
      <c r="E275" s="100"/>
      <c r="F275" s="101"/>
      <c r="G275" s="101"/>
    </row>
    <row r="276" spans="1:7" ht="15.75" customHeight="1">
      <c r="A276" s="98"/>
      <c r="B276" s="98"/>
      <c r="C276" s="99"/>
      <c r="E276" s="100"/>
      <c r="F276" s="101"/>
      <c r="G276" s="101"/>
    </row>
    <row r="277" spans="1:7" ht="15.75" customHeight="1">
      <c r="A277" s="98"/>
      <c r="B277" s="98"/>
      <c r="C277" s="99"/>
      <c r="E277" s="100"/>
      <c r="F277" s="101"/>
      <c r="G277" s="101"/>
    </row>
    <row r="278" spans="1:7" ht="15.75" customHeight="1">
      <c r="A278" s="98"/>
      <c r="B278" s="98"/>
      <c r="C278" s="99"/>
      <c r="E278" s="100"/>
      <c r="F278" s="101"/>
      <c r="G278" s="101"/>
    </row>
    <row r="279" spans="1:7" ht="15.75" customHeight="1">
      <c r="A279" s="98"/>
      <c r="B279" s="98"/>
      <c r="C279" s="99"/>
      <c r="E279" s="100"/>
      <c r="F279" s="101"/>
      <c r="G279" s="101"/>
    </row>
    <row r="280" spans="1:7" ht="15.75" customHeight="1">
      <c r="A280" s="98"/>
      <c r="B280" s="98"/>
      <c r="C280" s="99"/>
      <c r="E280" s="100"/>
      <c r="F280" s="101"/>
      <c r="G280" s="101"/>
    </row>
    <row r="281" spans="1:7" ht="15.75" customHeight="1">
      <c r="A281" s="98"/>
      <c r="B281" s="98"/>
      <c r="C281" s="99"/>
      <c r="E281" s="100"/>
      <c r="F281" s="101"/>
      <c r="G281" s="101"/>
    </row>
    <row r="282" spans="1:7" ht="15.75" customHeight="1">
      <c r="A282" s="98"/>
      <c r="B282" s="98"/>
      <c r="C282" s="99"/>
      <c r="E282" s="100"/>
      <c r="F282" s="101"/>
      <c r="G282" s="101"/>
    </row>
    <row r="283" spans="1:7" ht="15.75" customHeight="1">
      <c r="A283" s="98"/>
      <c r="B283" s="98"/>
      <c r="C283" s="99"/>
      <c r="E283" s="100"/>
      <c r="F283" s="101"/>
      <c r="G283" s="101"/>
    </row>
    <row r="284" spans="1:7" ht="15.75" customHeight="1">
      <c r="A284" s="98"/>
      <c r="B284" s="98"/>
      <c r="C284" s="99"/>
      <c r="E284" s="100"/>
      <c r="F284" s="101"/>
      <c r="G284" s="101"/>
    </row>
    <row r="285" spans="1:7" ht="15.75" customHeight="1">
      <c r="A285" s="98"/>
      <c r="B285" s="98"/>
      <c r="C285" s="99"/>
      <c r="E285" s="100"/>
      <c r="F285" s="101"/>
      <c r="G285" s="101"/>
    </row>
    <row r="286" spans="1:7" ht="15.75" customHeight="1">
      <c r="A286" s="98"/>
      <c r="B286" s="98"/>
      <c r="C286" s="99"/>
      <c r="E286" s="100"/>
      <c r="F286" s="101"/>
      <c r="G286" s="101"/>
    </row>
    <row r="287" spans="1:7" ht="15.75" customHeight="1">
      <c r="A287" s="98"/>
      <c r="B287" s="98"/>
      <c r="C287" s="99"/>
      <c r="E287" s="100"/>
      <c r="F287" s="101"/>
      <c r="G287" s="101"/>
    </row>
    <row r="288" spans="1:7" ht="15.75" customHeight="1">
      <c r="A288" s="98"/>
      <c r="B288" s="98"/>
      <c r="C288" s="99"/>
      <c r="E288" s="100"/>
      <c r="F288" s="101"/>
      <c r="G288" s="101"/>
    </row>
    <row r="289" spans="1:7" ht="15.75" customHeight="1">
      <c r="A289" s="98"/>
      <c r="B289" s="98"/>
      <c r="C289" s="99"/>
      <c r="E289" s="100"/>
      <c r="F289" s="101"/>
      <c r="G289" s="101"/>
    </row>
    <row r="290" spans="1:7" ht="15.75" customHeight="1">
      <c r="A290" s="98"/>
      <c r="B290" s="98"/>
      <c r="C290" s="99"/>
      <c r="E290" s="100"/>
      <c r="F290" s="101"/>
      <c r="G290" s="101"/>
    </row>
    <row r="291" spans="1:7" ht="15.75" customHeight="1">
      <c r="A291" s="98"/>
      <c r="B291" s="98"/>
      <c r="C291" s="99"/>
      <c r="E291" s="100"/>
      <c r="F291" s="101"/>
      <c r="G291" s="101"/>
    </row>
    <row r="292" spans="1:7" ht="15.75" customHeight="1">
      <c r="A292" s="98"/>
      <c r="B292" s="98"/>
      <c r="C292" s="99"/>
      <c r="E292" s="100"/>
      <c r="F292" s="101"/>
      <c r="G292" s="101"/>
    </row>
    <row r="293" spans="1:7" ht="15.75" customHeight="1">
      <c r="A293" s="98"/>
      <c r="B293" s="98"/>
      <c r="C293" s="99"/>
      <c r="E293" s="100"/>
      <c r="F293" s="101"/>
      <c r="G293" s="101"/>
    </row>
    <row r="294" spans="1:7" ht="15.75" customHeight="1">
      <c r="A294" s="98"/>
      <c r="B294" s="98"/>
      <c r="C294" s="99"/>
      <c r="E294" s="100"/>
      <c r="F294" s="101"/>
      <c r="G294" s="101"/>
    </row>
    <row r="295" spans="1:7" ht="15.75" customHeight="1">
      <c r="A295" s="98"/>
      <c r="B295" s="98"/>
      <c r="C295" s="99"/>
      <c r="E295" s="100"/>
      <c r="F295" s="101"/>
      <c r="G295" s="101"/>
    </row>
    <row r="296" spans="1:7" ht="15.75" customHeight="1">
      <c r="A296" s="98"/>
      <c r="B296" s="98"/>
      <c r="C296" s="99"/>
      <c r="E296" s="100"/>
      <c r="F296" s="101"/>
      <c r="G296" s="101"/>
    </row>
    <row r="297" spans="1:7" ht="15.75" customHeight="1">
      <c r="A297" s="98"/>
      <c r="B297" s="98"/>
      <c r="C297" s="99"/>
      <c r="E297" s="100"/>
      <c r="F297" s="101"/>
      <c r="G297" s="101"/>
    </row>
    <row r="298" spans="1:7" ht="15.75" customHeight="1">
      <c r="A298" s="98"/>
      <c r="B298" s="98"/>
      <c r="C298" s="99"/>
      <c r="E298" s="100"/>
      <c r="F298" s="101"/>
      <c r="G298" s="101"/>
    </row>
    <row r="299" spans="1:7" ht="15.75" customHeight="1">
      <c r="A299" s="98"/>
      <c r="B299" s="98"/>
      <c r="C299" s="99"/>
      <c r="E299" s="100"/>
      <c r="F299" s="101"/>
      <c r="G299" s="101"/>
    </row>
    <row r="300" spans="1:7" ht="15.75" customHeight="1">
      <c r="A300" s="98"/>
      <c r="B300" s="98"/>
      <c r="C300" s="99"/>
      <c r="E300" s="100"/>
      <c r="F300" s="101"/>
      <c r="G300" s="101"/>
    </row>
    <row r="301" spans="1:7" ht="15.75" customHeight="1">
      <c r="A301" s="98"/>
      <c r="B301" s="98"/>
      <c r="C301" s="99"/>
      <c r="E301" s="100"/>
      <c r="F301" s="101"/>
      <c r="G301" s="101"/>
    </row>
    <row r="302" spans="1:7" ht="15.75" customHeight="1">
      <c r="A302" s="98"/>
      <c r="B302" s="98"/>
      <c r="C302" s="99"/>
      <c r="E302" s="100"/>
      <c r="F302" s="101"/>
      <c r="G302" s="101"/>
    </row>
    <row r="303" spans="1:7" ht="15.75" customHeight="1">
      <c r="A303" s="98"/>
      <c r="B303" s="98"/>
      <c r="C303" s="99"/>
      <c r="E303" s="100"/>
      <c r="F303" s="101"/>
      <c r="G303" s="101"/>
    </row>
    <row r="304" spans="1:7" ht="15.75" customHeight="1">
      <c r="A304" s="98"/>
      <c r="B304" s="98"/>
      <c r="C304" s="99"/>
      <c r="E304" s="100"/>
      <c r="F304" s="101"/>
      <c r="G304" s="101"/>
    </row>
    <row r="305" spans="1:7" ht="15.75" customHeight="1">
      <c r="A305" s="98"/>
      <c r="B305" s="98"/>
      <c r="C305" s="99"/>
      <c r="E305" s="100"/>
      <c r="F305" s="101"/>
      <c r="G305" s="101"/>
    </row>
    <row r="306" spans="1:7" ht="15.75" customHeight="1">
      <c r="A306" s="98"/>
      <c r="B306" s="98"/>
      <c r="C306" s="99"/>
      <c r="E306" s="100"/>
      <c r="F306" s="101"/>
      <c r="G306" s="101"/>
    </row>
    <row r="307" spans="1:7" ht="15.75" customHeight="1">
      <c r="A307" s="98"/>
      <c r="B307" s="98"/>
      <c r="C307" s="99"/>
      <c r="E307" s="100"/>
      <c r="F307" s="101"/>
      <c r="G307" s="101"/>
    </row>
    <row r="308" spans="1:7" ht="15.75" customHeight="1">
      <c r="A308" s="98"/>
      <c r="B308" s="98"/>
      <c r="C308" s="99"/>
      <c r="E308" s="100"/>
      <c r="F308" s="101"/>
      <c r="G308" s="101"/>
    </row>
    <row r="309" spans="1:7" ht="15.75" customHeight="1">
      <c r="A309" s="98"/>
      <c r="B309" s="98"/>
      <c r="C309" s="99"/>
      <c r="E309" s="100"/>
      <c r="F309" s="101"/>
      <c r="G309" s="101"/>
    </row>
    <row r="310" spans="1:7" ht="15.75" customHeight="1">
      <c r="A310" s="98"/>
      <c r="B310" s="98"/>
      <c r="C310" s="99"/>
      <c r="E310" s="100"/>
      <c r="F310" s="101"/>
      <c r="G310" s="101"/>
    </row>
    <row r="311" spans="1:7" ht="15.75" customHeight="1">
      <c r="A311" s="98"/>
      <c r="B311" s="98"/>
      <c r="C311" s="99"/>
      <c r="E311" s="100"/>
      <c r="F311" s="101"/>
      <c r="G311" s="101"/>
    </row>
    <row r="312" spans="1:7" ht="15.75" customHeight="1">
      <c r="A312" s="98"/>
      <c r="B312" s="98"/>
      <c r="C312" s="99"/>
      <c r="E312" s="100"/>
      <c r="F312" s="101"/>
      <c r="G312" s="101"/>
    </row>
    <row r="313" spans="1:7" ht="15.75" customHeight="1">
      <c r="A313" s="98"/>
      <c r="B313" s="98"/>
      <c r="C313" s="99"/>
      <c r="E313" s="100"/>
      <c r="F313" s="101"/>
      <c r="G313" s="101"/>
    </row>
    <row r="314" spans="1:7" ht="15.75" customHeight="1">
      <c r="A314" s="98"/>
      <c r="B314" s="98"/>
      <c r="C314" s="99"/>
      <c r="E314" s="100"/>
      <c r="F314" s="101"/>
      <c r="G314" s="101"/>
    </row>
    <row r="315" spans="1:7" ht="15.75" customHeight="1">
      <c r="A315" s="98"/>
      <c r="B315" s="98"/>
      <c r="C315" s="99"/>
      <c r="E315" s="100"/>
      <c r="F315" s="101"/>
      <c r="G315" s="101"/>
    </row>
    <row r="316" spans="1:7" ht="15.75" customHeight="1">
      <c r="A316" s="98"/>
      <c r="B316" s="98"/>
      <c r="C316" s="99"/>
      <c r="E316" s="100"/>
      <c r="F316" s="101"/>
      <c r="G316" s="101"/>
    </row>
    <row r="317" spans="1:7" ht="15.75" customHeight="1">
      <c r="A317" s="98"/>
      <c r="B317" s="98"/>
      <c r="C317" s="99"/>
      <c r="E317" s="100"/>
      <c r="F317" s="101"/>
      <c r="G317" s="101"/>
    </row>
    <row r="318" spans="1:7" ht="15.75" customHeight="1">
      <c r="A318" s="98"/>
      <c r="B318" s="98"/>
      <c r="C318" s="99"/>
      <c r="E318" s="100"/>
      <c r="F318" s="101"/>
      <c r="G318" s="101"/>
    </row>
    <row r="319" spans="1:7" ht="15.75" customHeight="1">
      <c r="A319" s="98"/>
      <c r="B319" s="98"/>
      <c r="C319" s="99"/>
      <c r="E319" s="100"/>
      <c r="F319" s="101"/>
      <c r="G319" s="101"/>
    </row>
    <row r="320" spans="1:7" ht="15.75" customHeight="1">
      <c r="A320" s="98"/>
      <c r="B320" s="98"/>
      <c r="C320" s="99"/>
      <c r="E320" s="100"/>
      <c r="F320" s="101"/>
      <c r="G320" s="101"/>
    </row>
    <row r="321" spans="1:7" ht="15.75" customHeight="1">
      <c r="A321" s="98"/>
      <c r="B321" s="98"/>
      <c r="C321" s="99"/>
      <c r="E321" s="100"/>
      <c r="F321" s="101"/>
      <c r="G321" s="101"/>
    </row>
    <row r="322" spans="1:7" ht="15.75" customHeight="1">
      <c r="A322" s="98"/>
      <c r="B322" s="98"/>
      <c r="C322" s="99"/>
      <c r="E322" s="100"/>
      <c r="F322" s="101"/>
      <c r="G322" s="101"/>
    </row>
    <row r="323" spans="1:7" ht="15.75" customHeight="1">
      <c r="A323" s="98"/>
      <c r="B323" s="98"/>
      <c r="C323" s="99"/>
      <c r="E323" s="100"/>
      <c r="F323" s="101"/>
      <c r="G323" s="101"/>
    </row>
    <row r="324" spans="1:7" ht="15.75" customHeight="1">
      <c r="A324" s="98"/>
      <c r="B324" s="98"/>
      <c r="C324" s="99"/>
      <c r="E324" s="100"/>
      <c r="F324" s="101"/>
      <c r="G324" s="101"/>
    </row>
    <row r="325" spans="1:7" ht="15.75" customHeight="1">
      <c r="A325" s="98"/>
      <c r="B325" s="98"/>
      <c r="C325" s="99"/>
      <c r="E325" s="100"/>
      <c r="F325" s="101"/>
      <c r="G325" s="101"/>
    </row>
    <row r="326" spans="1:7" ht="15.75" customHeight="1">
      <c r="A326" s="98"/>
      <c r="B326" s="98"/>
      <c r="C326" s="99"/>
      <c r="E326" s="100"/>
      <c r="F326" s="101"/>
      <c r="G326" s="101"/>
    </row>
    <row r="327" spans="1:7" ht="15.75" customHeight="1">
      <c r="A327" s="98"/>
      <c r="B327" s="98"/>
      <c r="C327" s="99"/>
      <c r="E327" s="100"/>
      <c r="F327" s="101"/>
      <c r="G327" s="101"/>
    </row>
    <row r="328" spans="1:7" ht="15.75" customHeight="1">
      <c r="A328" s="98"/>
      <c r="B328" s="98"/>
      <c r="C328" s="99"/>
      <c r="E328" s="100"/>
      <c r="F328" s="101"/>
      <c r="G328" s="101"/>
    </row>
    <row r="329" spans="1:7" ht="15.75" customHeight="1">
      <c r="A329" s="98"/>
      <c r="B329" s="98"/>
      <c r="C329" s="99"/>
      <c r="E329" s="100"/>
      <c r="F329" s="101"/>
      <c r="G329" s="101"/>
    </row>
    <row r="330" spans="1:7" ht="15.75" customHeight="1">
      <c r="A330" s="98"/>
      <c r="B330" s="98"/>
      <c r="C330" s="99"/>
      <c r="E330" s="100"/>
      <c r="F330" s="101"/>
      <c r="G330" s="101"/>
    </row>
    <row r="331" spans="1:7" ht="15.75" customHeight="1">
      <c r="A331" s="98"/>
      <c r="B331" s="98"/>
      <c r="C331" s="99"/>
      <c r="E331" s="100"/>
      <c r="F331" s="101"/>
      <c r="G331" s="101"/>
    </row>
    <row r="332" spans="1:7" ht="15.75" customHeight="1">
      <c r="A332" s="98"/>
      <c r="B332" s="98"/>
      <c r="C332" s="99"/>
      <c r="E332" s="100"/>
      <c r="F332" s="101"/>
      <c r="G332" s="101"/>
    </row>
    <row r="333" spans="1:7" ht="15.75" customHeight="1">
      <c r="A333" s="98"/>
      <c r="B333" s="98"/>
      <c r="C333" s="99"/>
      <c r="E333" s="100"/>
      <c r="F333" s="101"/>
      <c r="G333" s="101"/>
    </row>
    <row r="334" spans="1:7" ht="15.75" customHeight="1">
      <c r="A334" s="98"/>
      <c r="B334" s="98"/>
      <c r="C334" s="99"/>
      <c r="E334" s="100"/>
      <c r="F334" s="101"/>
      <c r="G334" s="101"/>
    </row>
    <row r="335" spans="1:7" ht="15.75" customHeight="1">
      <c r="A335" s="98"/>
      <c r="B335" s="98"/>
      <c r="C335" s="99"/>
      <c r="E335" s="100"/>
      <c r="F335" s="101"/>
      <c r="G335" s="101"/>
    </row>
    <row r="336" spans="1:7" ht="15.75" customHeight="1">
      <c r="A336" s="98"/>
      <c r="B336" s="98"/>
      <c r="C336" s="99"/>
      <c r="E336" s="100"/>
      <c r="F336" s="101"/>
      <c r="G336" s="101"/>
    </row>
    <row r="337" spans="1:7" ht="15.75" customHeight="1">
      <c r="A337" s="98"/>
      <c r="B337" s="98"/>
      <c r="C337" s="99"/>
      <c r="E337" s="100"/>
      <c r="F337" s="101"/>
      <c r="G337" s="101"/>
    </row>
    <row r="338" spans="1:7" ht="15.75" customHeight="1">
      <c r="A338" s="98"/>
      <c r="B338" s="98"/>
      <c r="C338" s="99"/>
      <c r="E338" s="100"/>
      <c r="F338" s="101"/>
      <c r="G338" s="101"/>
    </row>
    <row r="339" spans="1:7" ht="15.75" customHeight="1">
      <c r="A339" s="98"/>
      <c r="B339" s="98"/>
      <c r="C339" s="99"/>
      <c r="E339" s="100"/>
      <c r="F339" s="101"/>
      <c r="G339" s="101"/>
    </row>
    <row r="340" spans="1:7" ht="15.75" customHeight="1">
      <c r="A340" s="98"/>
      <c r="B340" s="98"/>
      <c r="C340" s="99"/>
      <c r="E340" s="100"/>
      <c r="F340" s="101"/>
      <c r="G340" s="101"/>
    </row>
    <row r="341" spans="1:7" ht="15.75" customHeight="1">
      <c r="A341" s="98"/>
      <c r="B341" s="98"/>
      <c r="C341" s="99"/>
      <c r="E341" s="100"/>
      <c r="F341" s="101"/>
      <c r="G341" s="101"/>
    </row>
    <row r="342" spans="1:7" ht="15.75" customHeight="1">
      <c r="A342" s="98"/>
      <c r="B342" s="98"/>
      <c r="C342" s="99"/>
      <c r="E342" s="100"/>
      <c r="F342" s="101"/>
      <c r="G342" s="101"/>
    </row>
    <row r="343" spans="1:7" ht="15.75" customHeight="1">
      <c r="A343" s="98"/>
      <c r="B343" s="98"/>
      <c r="C343" s="99"/>
      <c r="E343" s="100"/>
      <c r="F343" s="101"/>
      <c r="G343" s="101"/>
    </row>
    <row r="344" spans="1:7" ht="15.75" customHeight="1">
      <c r="A344" s="98"/>
      <c r="B344" s="98"/>
      <c r="C344" s="99"/>
      <c r="E344" s="100"/>
      <c r="F344" s="101"/>
      <c r="G344" s="101"/>
    </row>
    <row r="345" spans="1:7" ht="15.75" customHeight="1">
      <c r="A345" s="98"/>
      <c r="B345" s="98"/>
      <c r="C345" s="99"/>
      <c r="E345" s="100"/>
      <c r="F345" s="101"/>
      <c r="G345" s="101"/>
    </row>
    <row r="346" spans="1:7" ht="15.75" customHeight="1">
      <c r="A346" s="98"/>
      <c r="B346" s="98"/>
      <c r="C346" s="99"/>
      <c r="E346" s="100"/>
      <c r="F346" s="101"/>
      <c r="G346" s="101"/>
    </row>
    <row r="347" spans="1:7" ht="15.75" customHeight="1">
      <c r="A347" s="98"/>
      <c r="B347" s="98"/>
      <c r="C347" s="99"/>
      <c r="E347" s="100"/>
      <c r="F347" s="101"/>
      <c r="G347" s="101"/>
    </row>
    <row r="348" spans="1:7" ht="15.75" customHeight="1">
      <c r="A348" s="98"/>
      <c r="B348" s="98"/>
      <c r="C348" s="99"/>
      <c r="E348" s="100"/>
      <c r="F348" s="101"/>
      <c r="G348" s="101"/>
    </row>
    <row r="349" spans="1:7" ht="15.75" customHeight="1">
      <c r="A349" s="98"/>
      <c r="B349" s="98"/>
      <c r="C349" s="99"/>
      <c r="E349" s="100"/>
      <c r="F349" s="101"/>
      <c r="G349" s="101"/>
    </row>
    <row r="350" spans="1:7" ht="15.75" customHeight="1">
      <c r="A350" s="98"/>
      <c r="B350" s="98"/>
      <c r="C350" s="99"/>
      <c r="E350" s="100"/>
      <c r="F350" s="101"/>
      <c r="G350" s="101"/>
    </row>
    <row r="351" spans="1:7" ht="15.75" customHeight="1">
      <c r="A351" s="98"/>
      <c r="B351" s="98"/>
      <c r="C351" s="99"/>
      <c r="E351" s="100"/>
      <c r="F351" s="101"/>
      <c r="G351" s="101"/>
    </row>
    <row r="352" spans="1:7" ht="15.75" customHeight="1">
      <c r="A352" s="98"/>
      <c r="B352" s="98"/>
      <c r="C352" s="99"/>
      <c r="E352" s="100"/>
      <c r="F352" s="101"/>
      <c r="G352" s="101"/>
    </row>
    <row r="353" spans="1:7" ht="15.75" customHeight="1">
      <c r="A353" s="98"/>
      <c r="B353" s="98"/>
      <c r="C353" s="99"/>
      <c r="E353" s="100"/>
      <c r="F353" s="101"/>
      <c r="G353" s="101"/>
    </row>
    <row r="354" spans="1:7" ht="15.75" customHeight="1">
      <c r="A354" s="98"/>
      <c r="B354" s="98"/>
      <c r="C354" s="99"/>
      <c r="E354" s="100"/>
      <c r="F354" s="101"/>
      <c r="G354" s="101"/>
    </row>
    <row r="355" spans="1:7" ht="15.75" customHeight="1">
      <c r="A355" s="98"/>
      <c r="B355" s="98"/>
      <c r="C355" s="99"/>
      <c r="E355" s="100"/>
      <c r="F355" s="101"/>
      <c r="G355" s="101"/>
    </row>
    <row r="356" spans="1:7" ht="15.75" customHeight="1">
      <c r="A356" s="98"/>
      <c r="B356" s="98"/>
      <c r="C356" s="99"/>
      <c r="E356" s="100"/>
      <c r="F356" s="101"/>
      <c r="G356" s="101"/>
    </row>
    <row r="357" spans="1:7" ht="15.75" customHeight="1">
      <c r="A357" s="98"/>
      <c r="B357" s="98"/>
      <c r="C357" s="99"/>
      <c r="E357" s="100"/>
      <c r="F357" s="101"/>
      <c r="G357" s="101"/>
    </row>
    <row r="358" spans="1:7" ht="15.75" customHeight="1">
      <c r="A358" s="98"/>
      <c r="B358" s="98"/>
      <c r="C358" s="99"/>
      <c r="E358" s="100"/>
      <c r="F358" s="101"/>
      <c r="G358" s="101"/>
    </row>
    <row r="359" spans="1:7" ht="15.75" customHeight="1">
      <c r="A359" s="98"/>
      <c r="B359" s="98"/>
      <c r="C359" s="99"/>
      <c r="E359" s="100"/>
      <c r="F359" s="101"/>
      <c r="G359" s="101"/>
    </row>
    <row r="360" spans="1:7" ht="15.75" customHeight="1">
      <c r="A360" s="98"/>
      <c r="B360" s="98"/>
      <c r="C360" s="99"/>
      <c r="E360" s="100"/>
      <c r="F360" s="101"/>
      <c r="G360" s="101"/>
    </row>
    <row r="361" spans="1:7" ht="15.75" customHeight="1">
      <c r="A361" s="98"/>
      <c r="B361" s="98"/>
      <c r="C361" s="99"/>
      <c r="E361" s="100"/>
      <c r="F361" s="101"/>
      <c r="G361" s="101"/>
    </row>
    <row r="362" spans="1:7" ht="15.75" customHeight="1">
      <c r="A362" s="98"/>
      <c r="B362" s="98"/>
      <c r="C362" s="99"/>
      <c r="E362" s="100"/>
      <c r="F362" s="101"/>
      <c r="G362" s="101"/>
    </row>
    <row r="363" spans="1:7" ht="15.75" customHeight="1">
      <c r="A363" s="98"/>
      <c r="B363" s="98"/>
      <c r="C363" s="99"/>
      <c r="E363" s="100"/>
      <c r="F363" s="101"/>
      <c r="G363" s="101"/>
    </row>
    <row r="364" spans="1:7" ht="15.75" customHeight="1">
      <c r="A364" s="98"/>
      <c r="B364" s="98"/>
      <c r="C364" s="99"/>
      <c r="E364" s="100"/>
      <c r="F364" s="101"/>
      <c r="G364" s="101"/>
    </row>
    <row r="365" spans="1:7" ht="15.75" customHeight="1">
      <c r="A365" s="98"/>
      <c r="B365" s="98"/>
      <c r="C365" s="99"/>
      <c r="E365" s="100"/>
      <c r="F365" s="101"/>
      <c r="G365" s="101"/>
    </row>
    <row r="366" spans="1:7" ht="15.75" customHeight="1">
      <c r="A366" s="98"/>
      <c r="B366" s="98"/>
      <c r="C366" s="99"/>
      <c r="E366" s="100"/>
      <c r="F366" s="101"/>
      <c r="G366" s="101"/>
    </row>
    <row r="367" spans="1:7" ht="15.75" customHeight="1">
      <c r="A367" s="98"/>
      <c r="B367" s="98"/>
      <c r="C367" s="99"/>
      <c r="E367" s="100"/>
      <c r="F367" s="101"/>
      <c r="G367" s="101"/>
    </row>
    <row r="368" spans="1:7" ht="15.75" customHeight="1">
      <c r="A368" s="98"/>
      <c r="B368" s="98"/>
      <c r="C368" s="99"/>
      <c r="E368" s="100"/>
      <c r="F368" s="101"/>
      <c r="G368" s="101"/>
    </row>
    <row r="369" spans="1:7" ht="15.75" customHeight="1">
      <c r="A369" s="98"/>
      <c r="B369" s="98"/>
      <c r="C369" s="99"/>
      <c r="E369" s="100"/>
      <c r="F369" s="101"/>
      <c r="G369" s="101"/>
    </row>
    <row r="370" spans="1:7" ht="15.75" customHeight="1">
      <c r="A370" s="98"/>
      <c r="B370" s="98"/>
      <c r="C370" s="99"/>
      <c r="E370" s="100"/>
      <c r="F370" s="101"/>
      <c r="G370" s="101"/>
    </row>
    <row r="371" spans="1:7" ht="15.75" customHeight="1">
      <c r="A371" s="98"/>
      <c r="B371" s="98"/>
      <c r="C371" s="99"/>
      <c r="E371" s="100"/>
      <c r="F371" s="101"/>
      <c r="G371" s="101"/>
    </row>
    <row r="372" spans="1:7" ht="15.75" customHeight="1">
      <c r="A372" s="98"/>
      <c r="B372" s="98"/>
      <c r="C372" s="99"/>
      <c r="E372" s="100"/>
      <c r="F372" s="101"/>
      <c r="G372" s="101"/>
    </row>
    <row r="373" spans="1:7" ht="15.75" customHeight="1">
      <c r="A373" s="98"/>
      <c r="B373" s="98"/>
      <c r="C373" s="99"/>
      <c r="E373" s="100"/>
      <c r="F373" s="101"/>
      <c r="G373" s="101"/>
    </row>
    <row r="374" spans="1:7" ht="15.75" customHeight="1">
      <c r="A374" s="98"/>
      <c r="B374" s="98"/>
      <c r="C374" s="99"/>
      <c r="E374" s="100"/>
      <c r="F374" s="101"/>
      <c r="G374" s="101"/>
    </row>
    <row r="375" spans="1:7" ht="15.75" customHeight="1">
      <c r="A375" s="98"/>
      <c r="B375" s="98"/>
      <c r="C375" s="99"/>
      <c r="E375" s="100"/>
      <c r="F375" s="101"/>
      <c r="G375" s="101"/>
    </row>
    <row r="376" spans="1:7" ht="15.75" customHeight="1">
      <c r="A376" s="98"/>
      <c r="B376" s="98"/>
      <c r="C376" s="99"/>
      <c r="E376" s="100"/>
      <c r="F376" s="101"/>
      <c r="G376" s="101"/>
    </row>
    <row r="377" spans="1:7" ht="15.75" customHeight="1">
      <c r="A377" s="98"/>
      <c r="B377" s="98"/>
      <c r="C377" s="99"/>
      <c r="E377" s="100"/>
      <c r="F377" s="101"/>
      <c r="G377" s="101"/>
    </row>
    <row r="378" spans="1:7" ht="15.75" customHeight="1">
      <c r="A378" s="98"/>
      <c r="B378" s="98"/>
      <c r="C378" s="99"/>
      <c r="E378" s="100"/>
      <c r="F378" s="101"/>
      <c r="G378" s="101"/>
    </row>
    <row r="379" spans="1:7" ht="15.75" customHeight="1">
      <c r="A379" s="98"/>
      <c r="B379" s="98"/>
      <c r="C379" s="99"/>
      <c r="E379" s="100"/>
      <c r="F379" s="101"/>
      <c r="G379" s="101"/>
    </row>
    <row r="380" spans="1:7" ht="15.75" customHeight="1">
      <c r="A380" s="98"/>
      <c r="B380" s="98"/>
      <c r="C380" s="99"/>
      <c r="E380" s="100"/>
      <c r="F380" s="101"/>
      <c r="G380" s="101"/>
    </row>
    <row r="381" spans="1:7" ht="15.75" customHeight="1">
      <c r="A381" s="98"/>
      <c r="B381" s="98"/>
      <c r="C381" s="99"/>
      <c r="E381" s="100"/>
      <c r="F381" s="101"/>
      <c r="G381" s="101"/>
    </row>
    <row r="382" spans="1:7" ht="15.75" customHeight="1">
      <c r="A382" s="98"/>
      <c r="B382" s="98"/>
      <c r="C382" s="99"/>
      <c r="E382" s="100"/>
      <c r="F382" s="101"/>
      <c r="G382" s="101"/>
    </row>
    <row r="383" spans="1:7" ht="15.75" customHeight="1">
      <c r="A383" s="98"/>
      <c r="B383" s="98"/>
      <c r="C383" s="99"/>
      <c r="E383" s="100"/>
      <c r="F383" s="101"/>
      <c r="G383" s="101"/>
    </row>
    <row r="384" spans="1:7" ht="15.75" customHeight="1">
      <c r="A384" s="98"/>
      <c r="B384" s="98"/>
      <c r="C384" s="99"/>
      <c r="E384" s="100"/>
      <c r="F384" s="101"/>
      <c r="G384" s="101"/>
    </row>
    <row r="385" spans="1:7" ht="15.75" customHeight="1">
      <c r="A385" s="98"/>
      <c r="B385" s="98"/>
      <c r="C385" s="99"/>
      <c r="E385" s="100"/>
      <c r="F385" s="101"/>
      <c r="G385" s="101"/>
    </row>
    <row r="386" spans="1:7" ht="15.75" customHeight="1">
      <c r="A386" s="98"/>
      <c r="B386" s="98"/>
      <c r="C386" s="99"/>
      <c r="E386" s="100"/>
      <c r="F386" s="101"/>
      <c r="G386" s="101"/>
    </row>
    <row r="387" spans="1:7" ht="15.75" customHeight="1">
      <c r="A387" s="98"/>
      <c r="B387" s="98"/>
      <c r="C387" s="99"/>
      <c r="E387" s="100"/>
      <c r="F387" s="101"/>
      <c r="G387" s="101"/>
    </row>
    <row r="388" spans="1:7" ht="15.75" customHeight="1">
      <c r="A388" s="98"/>
      <c r="B388" s="98"/>
      <c r="C388" s="99"/>
      <c r="E388" s="100"/>
      <c r="F388" s="101"/>
      <c r="G388" s="101"/>
    </row>
    <row r="389" spans="1:7" ht="15.75" customHeight="1">
      <c r="A389" s="98"/>
      <c r="B389" s="98"/>
      <c r="C389" s="99"/>
      <c r="E389" s="100"/>
      <c r="F389" s="101"/>
      <c r="G389" s="101"/>
    </row>
    <row r="390" spans="1:7" ht="15.75" customHeight="1">
      <c r="A390" s="98"/>
      <c r="B390" s="98"/>
      <c r="C390" s="99"/>
      <c r="E390" s="100"/>
      <c r="F390" s="101"/>
      <c r="G390" s="101"/>
    </row>
    <row r="391" spans="1:7" ht="15.75" customHeight="1">
      <c r="A391" s="98"/>
      <c r="B391" s="98"/>
      <c r="C391" s="99"/>
      <c r="E391" s="100"/>
      <c r="F391" s="101"/>
      <c r="G391" s="101"/>
    </row>
    <row r="392" spans="1:7" ht="15.75" customHeight="1">
      <c r="A392" s="98"/>
      <c r="B392" s="98"/>
      <c r="C392" s="99"/>
      <c r="E392" s="100"/>
      <c r="F392" s="101"/>
      <c r="G392" s="101"/>
    </row>
    <row r="393" spans="1:7" ht="15.75" customHeight="1">
      <c r="A393" s="98"/>
      <c r="B393" s="98"/>
      <c r="C393" s="99"/>
      <c r="E393" s="100"/>
      <c r="F393" s="101"/>
      <c r="G393" s="101"/>
    </row>
    <row r="394" spans="1:7" ht="15.75" customHeight="1">
      <c r="A394" s="98"/>
      <c r="B394" s="98"/>
      <c r="C394" s="99"/>
      <c r="E394" s="100"/>
      <c r="F394" s="101"/>
      <c r="G394" s="101"/>
    </row>
    <row r="395" spans="1:7" ht="15.75" customHeight="1">
      <c r="A395" s="98"/>
      <c r="B395" s="98"/>
      <c r="C395" s="99"/>
      <c r="E395" s="100"/>
      <c r="F395" s="101"/>
      <c r="G395" s="101"/>
    </row>
    <row r="396" spans="1:7" ht="15.75" customHeight="1">
      <c r="A396" s="98"/>
      <c r="B396" s="98"/>
      <c r="C396" s="99"/>
      <c r="E396" s="100"/>
      <c r="F396" s="101"/>
      <c r="G396" s="101"/>
    </row>
    <row r="397" spans="1:7" ht="15.75" customHeight="1">
      <c r="A397" s="98"/>
      <c r="B397" s="98"/>
      <c r="C397" s="99"/>
      <c r="E397" s="100"/>
      <c r="F397" s="101"/>
      <c r="G397" s="101"/>
    </row>
    <row r="398" spans="1:7" ht="15.75" customHeight="1">
      <c r="A398" s="98"/>
      <c r="B398" s="98"/>
      <c r="C398" s="99"/>
      <c r="E398" s="100"/>
      <c r="F398" s="101"/>
      <c r="G398" s="101"/>
    </row>
    <row r="399" spans="1:7" ht="15.75" customHeight="1">
      <c r="A399" s="98"/>
      <c r="B399" s="98"/>
      <c r="C399" s="99"/>
      <c r="E399" s="100"/>
      <c r="F399" s="101"/>
      <c r="G399" s="101"/>
    </row>
    <row r="400" spans="1:7" ht="15.75" customHeight="1">
      <c r="A400" s="98"/>
      <c r="B400" s="98"/>
      <c r="C400" s="99"/>
      <c r="E400" s="100"/>
      <c r="F400" s="101"/>
      <c r="G400" s="101"/>
    </row>
    <row r="401" spans="1:7" ht="15.75" customHeight="1">
      <c r="A401" s="98"/>
      <c r="B401" s="98"/>
      <c r="C401" s="99"/>
      <c r="E401" s="100"/>
      <c r="F401" s="101"/>
      <c r="G401" s="101"/>
    </row>
    <row r="402" spans="1:7" ht="15.75" customHeight="1">
      <c r="A402" s="98"/>
      <c r="B402" s="98"/>
      <c r="C402" s="99"/>
      <c r="E402" s="100"/>
      <c r="F402" s="101"/>
      <c r="G402" s="101"/>
    </row>
    <row r="403" spans="1:7" ht="15.75" customHeight="1">
      <c r="A403" s="98"/>
      <c r="B403" s="98"/>
      <c r="C403" s="99"/>
      <c r="E403" s="100"/>
      <c r="F403" s="101"/>
      <c r="G403" s="101"/>
    </row>
    <row r="404" spans="1:7" ht="15.75" customHeight="1">
      <c r="A404" s="98"/>
      <c r="B404" s="98"/>
      <c r="C404" s="99"/>
      <c r="E404" s="100"/>
      <c r="F404" s="101"/>
      <c r="G404" s="101"/>
    </row>
    <row r="405" spans="1:7" ht="15.75" customHeight="1">
      <c r="A405" s="98"/>
      <c r="B405" s="98"/>
      <c r="C405" s="99"/>
      <c r="E405" s="100"/>
      <c r="F405" s="101"/>
      <c r="G405" s="101"/>
    </row>
    <row r="406" spans="1:7" ht="15.75" customHeight="1">
      <c r="A406" s="98"/>
      <c r="B406" s="98"/>
      <c r="C406" s="99"/>
      <c r="E406" s="100"/>
      <c r="F406" s="101"/>
      <c r="G406" s="101"/>
    </row>
    <row r="407" spans="1:7" ht="15.75" customHeight="1">
      <c r="A407" s="98"/>
      <c r="B407" s="98"/>
      <c r="C407" s="99"/>
      <c r="E407" s="100"/>
      <c r="F407" s="101"/>
      <c r="G407" s="101"/>
    </row>
    <row r="408" spans="1:7" ht="15.75" customHeight="1">
      <c r="A408" s="98"/>
      <c r="B408" s="98"/>
      <c r="C408" s="99"/>
      <c r="E408" s="100"/>
      <c r="F408" s="101"/>
      <c r="G408" s="101"/>
    </row>
    <row r="409" spans="1:7" ht="15.75" customHeight="1">
      <c r="A409" s="98"/>
      <c r="B409" s="98"/>
      <c r="C409" s="99"/>
      <c r="E409" s="100"/>
      <c r="F409" s="101"/>
      <c r="G409" s="101"/>
    </row>
    <row r="410" spans="1:7" ht="15.75" customHeight="1">
      <c r="A410" s="98"/>
      <c r="B410" s="98"/>
      <c r="C410" s="99"/>
      <c r="E410" s="100"/>
      <c r="F410" s="101"/>
      <c r="G410" s="101"/>
    </row>
    <row r="411" spans="1:7" ht="15.75" customHeight="1">
      <c r="A411" s="98"/>
      <c r="B411" s="98"/>
      <c r="C411" s="99"/>
      <c r="E411" s="100"/>
      <c r="F411" s="101"/>
      <c r="G411" s="101"/>
    </row>
    <row r="412" spans="1:7" ht="15.75" customHeight="1">
      <c r="A412" s="98"/>
      <c r="B412" s="98"/>
      <c r="C412" s="99"/>
      <c r="E412" s="100"/>
      <c r="F412" s="101"/>
      <c r="G412" s="101"/>
    </row>
    <row r="413" spans="1:7" ht="15.75" customHeight="1">
      <c r="A413" s="98"/>
      <c r="B413" s="98"/>
      <c r="C413" s="99"/>
      <c r="E413" s="100"/>
      <c r="F413" s="101"/>
      <c r="G413" s="101"/>
    </row>
    <row r="414" spans="1:7" ht="15.75" customHeight="1">
      <c r="A414" s="98"/>
      <c r="B414" s="98"/>
      <c r="C414" s="99"/>
      <c r="E414" s="100"/>
      <c r="F414" s="101"/>
      <c r="G414" s="101"/>
    </row>
    <row r="415" spans="1:7" ht="15.75" customHeight="1">
      <c r="A415" s="98"/>
      <c r="B415" s="98"/>
      <c r="C415" s="99"/>
      <c r="E415" s="100"/>
      <c r="F415" s="101"/>
      <c r="G415" s="101"/>
    </row>
    <row r="416" spans="1:7" ht="15.75" customHeight="1">
      <c r="A416" s="98"/>
      <c r="B416" s="98"/>
      <c r="C416" s="99"/>
      <c r="E416" s="100"/>
      <c r="F416" s="101"/>
      <c r="G416" s="101"/>
    </row>
    <row r="417" spans="1:7" ht="15.75" customHeight="1">
      <c r="A417" s="98"/>
      <c r="B417" s="98"/>
      <c r="C417" s="99"/>
      <c r="E417" s="100"/>
      <c r="F417" s="101"/>
      <c r="G417" s="101"/>
    </row>
    <row r="418" spans="1:7" ht="15.75" customHeight="1">
      <c r="A418" s="98"/>
      <c r="B418" s="98"/>
      <c r="C418" s="99"/>
      <c r="E418" s="100"/>
      <c r="F418" s="101"/>
      <c r="G418" s="101"/>
    </row>
    <row r="419" spans="1:7" ht="15.75" customHeight="1">
      <c r="A419" s="98"/>
      <c r="B419" s="98"/>
      <c r="C419" s="99"/>
      <c r="E419" s="100"/>
      <c r="F419" s="101"/>
      <c r="G419" s="101"/>
    </row>
    <row r="420" spans="1:7" ht="15.75" customHeight="1">
      <c r="A420" s="98"/>
      <c r="B420" s="98"/>
      <c r="C420" s="99"/>
      <c r="E420" s="100"/>
      <c r="F420" s="101"/>
      <c r="G420" s="101"/>
    </row>
    <row r="421" spans="1:7" ht="15.75" customHeight="1">
      <c r="A421" s="98"/>
      <c r="B421" s="98"/>
      <c r="C421" s="99"/>
      <c r="E421" s="100"/>
      <c r="F421" s="101"/>
      <c r="G421" s="101"/>
    </row>
    <row r="422" spans="1:7" ht="15.75" customHeight="1">
      <c r="A422" s="98"/>
      <c r="B422" s="98"/>
      <c r="C422" s="99"/>
      <c r="E422" s="100"/>
      <c r="F422" s="101"/>
      <c r="G422" s="101"/>
    </row>
    <row r="423" spans="1:7" ht="15.75" customHeight="1">
      <c r="A423" s="98"/>
      <c r="B423" s="98"/>
      <c r="C423" s="99"/>
      <c r="E423" s="100"/>
      <c r="F423" s="101"/>
      <c r="G423" s="101"/>
    </row>
    <row r="424" spans="1:7" ht="15.75" customHeight="1">
      <c r="A424" s="98"/>
      <c r="B424" s="98"/>
      <c r="C424" s="99"/>
      <c r="E424" s="100"/>
      <c r="F424" s="101"/>
      <c r="G424" s="101"/>
    </row>
    <row r="425" spans="1:7" ht="15.75" customHeight="1">
      <c r="A425" s="98"/>
      <c r="B425" s="98"/>
      <c r="C425" s="99"/>
      <c r="E425" s="100"/>
      <c r="F425" s="101"/>
      <c r="G425" s="101"/>
    </row>
    <row r="426" spans="1:7" ht="15.75" customHeight="1">
      <c r="A426" s="98"/>
      <c r="B426" s="98"/>
      <c r="C426" s="99"/>
      <c r="E426" s="100"/>
      <c r="F426" s="101"/>
      <c r="G426" s="101"/>
    </row>
    <row r="427" spans="1:7" ht="15.75" customHeight="1">
      <c r="A427" s="98"/>
      <c r="B427" s="98"/>
      <c r="C427" s="99"/>
      <c r="E427" s="100"/>
      <c r="F427" s="101"/>
      <c r="G427" s="101"/>
    </row>
    <row r="428" spans="1:7" ht="15.75" customHeight="1">
      <c r="A428" s="98"/>
      <c r="B428" s="98"/>
      <c r="C428" s="99"/>
      <c r="E428" s="100"/>
      <c r="F428" s="101"/>
      <c r="G428" s="101"/>
    </row>
    <row r="429" spans="1:7" ht="15.75" customHeight="1">
      <c r="A429" s="98"/>
      <c r="B429" s="98"/>
      <c r="C429" s="99"/>
      <c r="E429" s="100"/>
      <c r="F429" s="101"/>
      <c r="G429" s="101"/>
    </row>
    <row r="430" spans="1:7" ht="15.75" customHeight="1">
      <c r="A430" s="98"/>
      <c r="B430" s="98"/>
      <c r="C430" s="99"/>
      <c r="E430" s="100"/>
      <c r="F430" s="101"/>
      <c r="G430" s="101"/>
    </row>
    <row r="431" spans="1:7" ht="15.75" customHeight="1">
      <c r="A431" s="98"/>
      <c r="B431" s="98"/>
      <c r="C431" s="99"/>
      <c r="E431" s="100"/>
      <c r="F431" s="101"/>
      <c r="G431" s="101"/>
    </row>
    <row r="432" spans="1:7" ht="15.75" customHeight="1">
      <c r="A432" s="98"/>
      <c r="B432" s="98"/>
      <c r="C432" s="99"/>
      <c r="E432" s="100"/>
      <c r="F432" s="101"/>
      <c r="G432" s="101"/>
    </row>
    <row r="433" spans="1:7" ht="15.75" customHeight="1">
      <c r="A433" s="98"/>
      <c r="B433" s="98"/>
      <c r="C433" s="99"/>
      <c r="E433" s="100"/>
      <c r="F433" s="101"/>
      <c r="G433" s="101"/>
    </row>
    <row r="434" spans="1:7" ht="15.75" customHeight="1">
      <c r="A434" s="98"/>
      <c r="B434" s="98"/>
      <c r="C434" s="99"/>
      <c r="E434" s="100"/>
      <c r="F434" s="101"/>
      <c r="G434" s="101"/>
    </row>
    <row r="435" spans="1:7" ht="15.75" customHeight="1">
      <c r="A435" s="98"/>
      <c r="B435" s="98"/>
      <c r="C435" s="99"/>
      <c r="E435" s="100"/>
      <c r="F435" s="101"/>
      <c r="G435" s="101"/>
    </row>
    <row r="436" spans="1:7" ht="15.75" customHeight="1">
      <c r="A436" s="98"/>
      <c r="B436" s="98"/>
      <c r="C436" s="99"/>
      <c r="E436" s="100"/>
      <c r="F436" s="101"/>
      <c r="G436" s="101"/>
    </row>
    <row r="437" spans="1:7" ht="15.75" customHeight="1">
      <c r="A437" s="98"/>
      <c r="B437" s="98"/>
      <c r="C437" s="99"/>
      <c r="E437" s="100"/>
      <c r="F437" s="101"/>
      <c r="G437" s="101"/>
    </row>
    <row r="438" spans="1:7" ht="15.75" customHeight="1">
      <c r="A438" s="98"/>
      <c r="B438" s="98"/>
      <c r="C438" s="99"/>
      <c r="E438" s="100"/>
      <c r="F438" s="101"/>
      <c r="G438" s="101"/>
    </row>
    <row r="439" spans="1:7" ht="15.75" customHeight="1">
      <c r="A439" s="98"/>
      <c r="B439" s="98"/>
      <c r="C439" s="99"/>
      <c r="E439" s="100"/>
      <c r="F439" s="101"/>
      <c r="G439" s="101"/>
    </row>
    <row r="440" spans="1:7" ht="15.75" customHeight="1">
      <c r="A440" s="98"/>
      <c r="B440" s="98"/>
      <c r="C440" s="99"/>
      <c r="E440" s="100"/>
      <c r="F440" s="101"/>
      <c r="G440" s="101"/>
    </row>
    <row r="441" spans="1:7" ht="15.75" customHeight="1">
      <c r="A441" s="98"/>
      <c r="B441" s="98"/>
      <c r="C441" s="99"/>
      <c r="E441" s="100"/>
      <c r="F441" s="101"/>
      <c r="G441" s="101"/>
    </row>
    <row r="442" spans="1:7" ht="15.75" customHeight="1">
      <c r="A442" s="98"/>
      <c r="B442" s="98"/>
      <c r="C442" s="99"/>
      <c r="E442" s="100"/>
      <c r="F442" s="101"/>
      <c r="G442" s="101"/>
    </row>
    <row r="443" spans="1:7" ht="15.75" customHeight="1">
      <c r="A443" s="98"/>
      <c r="B443" s="98"/>
      <c r="C443" s="99"/>
      <c r="E443" s="100"/>
      <c r="F443" s="101"/>
      <c r="G443" s="101"/>
    </row>
    <row r="444" spans="1:7" ht="15.75" customHeight="1">
      <c r="A444" s="98"/>
      <c r="B444" s="98"/>
      <c r="C444" s="99"/>
      <c r="E444" s="100"/>
      <c r="F444" s="101"/>
      <c r="G444" s="101"/>
    </row>
    <row r="445" spans="1:7" ht="15.75" customHeight="1">
      <c r="A445" s="98"/>
      <c r="B445" s="98"/>
      <c r="C445" s="99"/>
      <c r="E445" s="100"/>
      <c r="F445" s="101"/>
      <c r="G445" s="101"/>
    </row>
    <row r="446" spans="1:7" ht="15.75" customHeight="1">
      <c r="A446" s="98"/>
      <c r="B446" s="98"/>
      <c r="C446" s="99"/>
      <c r="E446" s="100"/>
      <c r="F446" s="101"/>
      <c r="G446" s="101"/>
    </row>
    <row r="447" spans="1:7" ht="15.75" customHeight="1">
      <c r="A447" s="98"/>
      <c r="B447" s="98"/>
      <c r="C447" s="99"/>
      <c r="E447" s="100"/>
      <c r="F447" s="101"/>
      <c r="G447" s="101"/>
    </row>
    <row r="448" spans="1:7" ht="15.75" customHeight="1">
      <c r="A448" s="98"/>
      <c r="B448" s="98"/>
      <c r="C448" s="99"/>
      <c r="E448" s="100"/>
      <c r="F448" s="101"/>
      <c r="G448" s="101"/>
    </row>
    <row r="449" spans="1:7" ht="15.75" customHeight="1">
      <c r="A449" s="98"/>
      <c r="B449" s="98"/>
      <c r="C449" s="99"/>
      <c r="E449" s="100"/>
      <c r="F449" s="101"/>
      <c r="G449" s="101"/>
    </row>
    <row r="450" spans="1:7" ht="15.75" customHeight="1">
      <c r="A450" s="98"/>
      <c r="B450" s="98"/>
      <c r="C450" s="99"/>
      <c r="E450" s="100"/>
      <c r="F450" s="101"/>
      <c r="G450" s="101"/>
    </row>
    <row r="451" spans="1:7" ht="15.75" customHeight="1">
      <c r="A451" s="98"/>
      <c r="B451" s="98"/>
      <c r="C451" s="99"/>
      <c r="E451" s="100"/>
      <c r="F451" s="101"/>
      <c r="G451" s="101"/>
    </row>
    <row r="452" spans="1:7" ht="15.75" customHeight="1">
      <c r="A452" s="98"/>
      <c r="B452" s="98"/>
      <c r="C452" s="99"/>
      <c r="E452" s="100"/>
      <c r="F452" s="101"/>
      <c r="G452" s="101"/>
    </row>
    <row r="453" spans="1:7" ht="15.75" customHeight="1">
      <c r="A453" s="98"/>
      <c r="B453" s="98"/>
      <c r="C453" s="99"/>
      <c r="E453" s="100"/>
      <c r="F453" s="101"/>
      <c r="G453" s="101"/>
    </row>
    <row r="454" spans="1:7" ht="15.75" customHeight="1">
      <c r="A454" s="98"/>
      <c r="B454" s="98"/>
      <c r="C454" s="99"/>
      <c r="E454" s="100"/>
      <c r="F454" s="101"/>
      <c r="G454" s="101"/>
    </row>
    <row r="455" spans="1:7" ht="15.75" customHeight="1">
      <c r="A455" s="98"/>
      <c r="B455" s="98"/>
      <c r="C455" s="99"/>
      <c r="E455" s="100"/>
      <c r="F455" s="101"/>
      <c r="G455" s="101"/>
    </row>
    <row r="456" spans="1:7" ht="15.75" customHeight="1">
      <c r="A456" s="98"/>
      <c r="B456" s="98"/>
      <c r="C456" s="99"/>
      <c r="E456" s="100"/>
      <c r="F456" s="101"/>
      <c r="G456" s="101"/>
    </row>
    <row r="457" spans="1:7" ht="15.75" customHeight="1">
      <c r="A457" s="98"/>
      <c r="B457" s="98"/>
      <c r="C457" s="99"/>
      <c r="E457" s="100"/>
      <c r="F457" s="101"/>
      <c r="G457" s="101"/>
    </row>
    <row r="458" spans="1:7" ht="15.75" customHeight="1">
      <c r="A458" s="98"/>
      <c r="B458" s="98"/>
      <c r="C458" s="99"/>
      <c r="E458" s="100"/>
      <c r="F458" s="101"/>
      <c r="G458" s="101"/>
    </row>
    <row r="459" spans="1:7" ht="15.75" customHeight="1">
      <c r="A459" s="98"/>
      <c r="B459" s="98"/>
      <c r="C459" s="99"/>
      <c r="E459" s="100"/>
      <c r="F459" s="101"/>
      <c r="G459" s="101"/>
    </row>
    <row r="460" spans="1:7" ht="15.75" customHeight="1">
      <c r="A460" s="98"/>
      <c r="B460" s="98"/>
      <c r="C460" s="99"/>
      <c r="E460" s="100"/>
      <c r="F460" s="101"/>
      <c r="G460" s="101"/>
    </row>
    <row r="461" spans="1:7" ht="15.75" customHeight="1">
      <c r="A461" s="98"/>
      <c r="B461" s="98"/>
      <c r="C461" s="99"/>
      <c r="E461" s="100"/>
      <c r="F461" s="101"/>
      <c r="G461" s="101"/>
    </row>
    <row r="462" spans="1:7" ht="15.75" customHeight="1">
      <c r="A462" s="98"/>
      <c r="B462" s="98"/>
      <c r="C462" s="99"/>
      <c r="E462" s="100"/>
      <c r="F462" s="101"/>
      <c r="G462" s="101"/>
    </row>
    <row r="463" spans="1:7" ht="15.75" customHeight="1">
      <c r="A463" s="98"/>
      <c r="B463" s="98"/>
      <c r="C463" s="99"/>
      <c r="E463" s="100"/>
      <c r="F463" s="101"/>
      <c r="G463" s="101"/>
    </row>
    <row r="464" spans="1:7" ht="15.75" customHeight="1">
      <c r="A464" s="98"/>
      <c r="B464" s="98"/>
      <c r="C464" s="99"/>
      <c r="E464" s="100"/>
      <c r="F464" s="101"/>
      <c r="G464" s="101"/>
    </row>
    <row r="465" spans="1:7" ht="15.75" customHeight="1">
      <c r="A465" s="98"/>
      <c r="B465" s="98"/>
      <c r="C465" s="99"/>
      <c r="E465" s="100"/>
      <c r="F465" s="101"/>
      <c r="G465" s="101"/>
    </row>
    <row r="466" spans="1:7" ht="15.75" customHeight="1">
      <c r="A466" s="98"/>
      <c r="B466" s="98"/>
      <c r="C466" s="99"/>
      <c r="E466" s="100"/>
      <c r="F466" s="101"/>
      <c r="G466" s="101"/>
    </row>
    <row r="467" spans="1:7" ht="15.75" customHeight="1">
      <c r="A467" s="98"/>
      <c r="B467" s="98"/>
      <c r="C467" s="99"/>
      <c r="E467" s="100"/>
      <c r="F467" s="101"/>
      <c r="G467" s="101"/>
    </row>
    <row r="468" spans="1:7" ht="15.75" customHeight="1">
      <c r="A468" s="98"/>
      <c r="B468" s="98"/>
      <c r="C468" s="99"/>
      <c r="E468" s="100"/>
      <c r="F468" s="101"/>
      <c r="G468" s="101"/>
    </row>
    <row r="469" spans="1:7" ht="15.75" customHeight="1">
      <c r="A469" s="98"/>
      <c r="B469" s="98"/>
      <c r="C469" s="99"/>
      <c r="E469" s="100"/>
      <c r="F469" s="101"/>
      <c r="G469" s="101"/>
    </row>
    <row r="470" spans="1:7" ht="15.75" customHeight="1">
      <c r="A470" s="98"/>
      <c r="B470" s="98"/>
      <c r="C470" s="99"/>
      <c r="E470" s="100"/>
      <c r="F470" s="101"/>
      <c r="G470" s="101"/>
    </row>
    <row r="471" spans="1:7" ht="15.75" customHeight="1">
      <c r="A471" s="98"/>
      <c r="B471" s="98"/>
      <c r="C471" s="99"/>
      <c r="E471" s="100"/>
      <c r="F471" s="101"/>
      <c r="G471" s="101"/>
    </row>
    <row r="472" spans="1:7" ht="15.75" customHeight="1">
      <c r="A472" s="98"/>
      <c r="B472" s="98"/>
      <c r="C472" s="99"/>
      <c r="E472" s="100"/>
      <c r="F472" s="101"/>
      <c r="G472" s="101"/>
    </row>
    <row r="473" spans="1:7" ht="15.75" customHeight="1">
      <c r="A473" s="98"/>
      <c r="B473" s="98"/>
      <c r="C473" s="99"/>
      <c r="E473" s="100"/>
      <c r="F473" s="101"/>
      <c r="G473" s="101"/>
    </row>
    <row r="474" spans="1:7" ht="15.75" customHeight="1">
      <c r="A474" s="98"/>
      <c r="B474" s="98"/>
      <c r="C474" s="99"/>
      <c r="E474" s="100"/>
      <c r="F474" s="101"/>
      <c r="G474" s="101"/>
    </row>
    <row r="475" spans="1:7" ht="15.75" customHeight="1">
      <c r="A475" s="98"/>
      <c r="B475" s="98"/>
      <c r="C475" s="99"/>
      <c r="E475" s="100"/>
      <c r="F475" s="101"/>
      <c r="G475" s="101"/>
    </row>
    <row r="476" spans="1:7" ht="15.75" customHeight="1">
      <c r="A476" s="98"/>
      <c r="B476" s="98"/>
      <c r="C476" s="99"/>
      <c r="E476" s="100"/>
      <c r="F476" s="101"/>
      <c r="G476" s="101"/>
    </row>
    <row r="477" spans="1:7" ht="15.75" customHeight="1">
      <c r="A477" s="98"/>
      <c r="B477" s="98"/>
      <c r="C477" s="99"/>
      <c r="E477" s="100"/>
      <c r="F477" s="101"/>
      <c r="G477" s="101"/>
    </row>
    <row r="478" spans="1:7" ht="15.75" customHeight="1">
      <c r="A478" s="98"/>
      <c r="B478" s="98"/>
      <c r="C478" s="99"/>
      <c r="E478" s="100"/>
      <c r="F478" s="101"/>
      <c r="G478" s="101"/>
    </row>
    <row r="479" spans="1:7" ht="15.75" customHeight="1">
      <c r="A479" s="98"/>
      <c r="B479" s="98"/>
      <c r="C479" s="99"/>
      <c r="E479" s="100"/>
      <c r="F479" s="101"/>
      <c r="G479" s="101"/>
    </row>
    <row r="480" spans="1:7" ht="15.75" customHeight="1">
      <c r="A480" s="98"/>
      <c r="B480" s="98"/>
      <c r="C480" s="99"/>
      <c r="E480" s="100"/>
      <c r="F480" s="101"/>
      <c r="G480" s="101"/>
    </row>
    <row r="481" spans="1:7" ht="15.75" customHeight="1">
      <c r="A481" s="98"/>
      <c r="B481" s="98"/>
      <c r="C481" s="99"/>
      <c r="E481" s="100"/>
      <c r="F481" s="101"/>
      <c r="G481" s="101"/>
    </row>
    <row r="482" spans="1:7" ht="15.75" customHeight="1">
      <c r="A482" s="98"/>
      <c r="B482" s="98"/>
      <c r="C482" s="99"/>
      <c r="E482" s="100"/>
      <c r="F482" s="101"/>
      <c r="G482" s="101"/>
    </row>
    <row r="483" spans="1:7" ht="15.75" customHeight="1">
      <c r="A483" s="98"/>
      <c r="B483" s="98"/>
      <c r="C483" s="99"/>
      <c r="E483" s="100"/>
      <c r="F483" s="101"/>
      <c r="G483" s="101"/>
    </row>
    <row r="484" spans="1:7" ht="15.75" customHeight="1">
      <c r="A484" s="98"/>
      <c r="B484" s="98"/>
      <c r="C484" s="99"/>
      <c r="E484" s="100"/>
      <c r="F484" s="101"/>
      <c r="G484" s="101"/>
    </row>
    <row r="485" spans="1:7" ht="15.75" customHeight="1">
      <c r="A485" s="98"/>
      <c r="B485" s="98"/>
      <c r="C485" s="99"/>
      <c r="E485" s="100"/>
      <c r="F485" s="101"/>
      <c r="G485" s="101"/>
    </row>
    <row r="486" spans="1:7" ht="15.75" customHeight="1">
      <c r="A486" s="98"/>
      <c r="B486" s="98"/>
      <c r="C486" s="99"/>
      <c r="E486" s="100"/>
      <c r="F486" s="101"/>
      <c r="G486" s="101"/>
    </row>
    <row r="487" spans="1:7" ht="15.75" customHeight="1">
      <c r="A487" s="98"/>
      <c r="B487" s="98"/>
      <c r="C487" s="99"/>
      <c r="E487" s="100"/>
      <c r="F487" s="101"/>
      <c r="G487" s="101"/>
    </row>
    <row r="488" spans="1:7" ht="15.75" customHeight="1">
      <c r="A488" s="98"/>
      <c r="B488" s="98"/>
      <c r="C488" s="99"/>
      <c r="E488" s="100"/>
      <c r="F488" s="101"/>
      <c r="G488" s="101"/>
    </row>
    <row r="489" spans="1:7" ht="15.75" customHeight="1">
      <c r="A489" s="98"/>
      <c r="B489" s="98"/>
      <c r="C489" s="99"/>
      <c r="E489" s="100"/>
      <c r="F489" s="101"/>
      <c r="G489" s="101"/>
    </row>
    <row r="490" spans="1:7" ht="15.75" customHeight="1">
      <c r="A490" s="98"/>
      <c r="B490" s="98"/>
      <c r="C490" s="99"/>
      <c r="E490" s="100"/>
      <c r="F490" s="101"/>
      <c r="G490" s="101"/>
    </row>
    <row r="491" spans="1:7" ht="15.75" customHeight="1">
      <c r="A491" s="98"/>
      <c r="B491" s="98"/>
      <c r="C491" s="99"/>
      <c r="E491" s="100"/>
      <c r="F491" s="101"/>
      <c r="G491" s="101"/>
    </row>
    <row r="492" spans="1:7" ht="15.75" customHeight="1">
      <c r="A492" s="98"/>
      <c r="B492" s="98"/>
      <c r="C492" s="99"/>
      <c r="E492" s="100"/>
      <c r="F492" s="101"/>
      <c r="G492" s="101"/>
    </row>
    <row r="493" spans="1:7" ht="15.75" customHeight="1">
      <c r="A493" s="98"/>
      <c r="B493" s="98"/>
      <c r="C493" s="99"/>
      <c r="E493" s="100"/>
      <c r="F493" s="101"/>
      <c r="G493" s="101"/>
    </row>
    <row r="494" spans="1:7" ht="15.75" customHeight="1">
      <c r="A494" s="98"/>
      <c r="B494" s="98"/>
      <c r="C494" s="99"/>
      <c r="E494" s="100"/>
      <c r="F494" s="101"/>
      <c r="G494" s="101"/>
    </row>
    <row r="495" spans="1:7" ht="15.75" customHeight="1">
      <c r="A495" s="98"/>
      <c r="B495" s="98"/>
      <c r="C495" s="99"/>
      <c r="E495" s="100"/>
      <c r="F495" s="101"/>
      <c r="G495" s="101"/>
    </row>
    <row r="496" spans="1:7" ht="15.75" customHeight="1">
      <c r="A496" s="98"/>
      <c r="B496" s="98"/>
      <c r="C496" s="99"/>
      <c r="E496" s="100"/>
      <c r="F496" s="101"/>
      <c r="G496" s="101"/>
    </row>
    <row r="497" spans="1:7" ht="15.75" customHeight="1">
      <c r="A497" s="98"/>
      <c r="B497" s="98"/>
      <c r="C497" s="99"/>
      <c r="E497" s="100"/>
      <c r="F497" s="101"/>
      <c r="G497" s="101"/>
    </row>
    <row r="498" spans="1:7" ht="15.75" customHeight="1">
      <c r="A498" s="98"/>
      <c r="B498" s="98"/>
      <c r="C498" s="99"/>
      <c r="E498" s="100"/>
      <c r="F498" s="101"/>
      <c r="G498" s="101"/>
    </row>
    <row r="499" spans="1:7" ht="15.75" customHeight="1">
      <c r="A499" s="98"/>
      <c r="B499" s="98"/>
      <c r="C499" s="99"/>
      <c r="E499" s="100"/>
      <c r="F499" s="101"/>
      <c r="G499" s="101"/>
    </row>
    <row r="500" spans="1:7" ht="15.75" customHeight="1">
      <c r="A500" s="98"/>
      <c r="B500" s="98"/>
      <c r="C500" s="99"/>
      <c r="E500" s="100"/>
      <c r="F500" s="101"/>
      <c r="G500" s="101"/>
    </row>
    <row r="501" spans="1:7" ht="15.75" customHeight="1">
      <c r="A501" s="98"/>
      <c r="B501" s="98"/>
      <c r="C501" s="99"/>
      <c r="E501" s="100"/>
      <c r="F501" s="101"/>
      <c r="G501" s="101"/>
    </row>
    <row r="502" spans="1:7" ht="15.75" customHeight="1">
      <c r="A502" s="98"/>
      <c r="B502" s="98"/>
      <c r="C502" s="99"/>
      <c r="E502" s="100"/>
      <c r="F502" s="101"/>
      <c r="G502" s="101"/>
    </row>
    <row r="503" spans="1:7" ht="15.75" customHeight="1">
      <c r="A503" s="98"/>
      <c r="B503" s="98"/>
      <c r="C503" s="99"/>
      <c r="E503" s="100"/>
      <c r="F503" s="101"/>
      <c r="G503" s="101"/>
    </row>
    <row r="504" spans="1:7" ht="15.75" customHeight="1">
      <c r="A504" s="98"/>
      <c r="B504" s="98"/>
      <c r="C504" s="99"/>
      <c r="E504" s="100"/>
      <c r="F504" s="101"/>
      <c r="G504" s="101"/>
    </row>
    <row r="505" spans="1:7" ht="15.75" customHeight="1">
      <c r="A505" s="98"/>
      <c r="B505" s="98"/>
      <c r="C505" s="99"/>
      <c r="E505" s="100"/>
      <c r="F505" s="101"/>
      <c r="G505" s="101"/>
    </row>
    <row r="506" spans="1:7" ht="15.75" customHeight="1">
      <c r="A506" s="98"/>
      <c r="B506" s="98"/>
      <c r="C506" s="99"/>
      <c r="E506" s="100"/>
      <c r="F506" s="101"/>
      <c r="G506" s="101"/>
    </row>
    <row r="507" spans="1:7" ht="15.75" customHeight="1">
      <c r="A507" s="98"/>
      <c r="B507" s="98"/>
      <c r="C507" s="99"/>
      <c r="E507" s="100"/>
      <c r="F507" s="101"/>
      <c r="G507" s="101"/>
    </row>
    <row r="508" spans="1:7" ht="15.75" customHeight="1">
      <c r="A508" s="98"/>
      <c r="B508" s="98"/>
      <c r="C508" s="99"/>
      <c r="E508" s="100"/>
      <c r="F508" s="101"/>
      <c r="G508" s="101"/>
    </row>
    <row r="509" spans="1:7" ht="15.75" customHeight="1">
      <c r="A509" s="98"/>
      <c r="B509" s="98"/>
      <c r="C509" s="99"/>
      <c r="E509" s="100"/>
      <c r="F509" s="101"/>
      <c r="G509" s="101"/>
    </row>
    <row r="510" spans="1:7" ht="15.75" customHeight="1">
      <c r="A510" s="98"/>
      <c r="B510" s="98"/>
      <c r="C510" s="99"/>
      <c r="E510" s="100"/>
      <c r="F510" s="101"/>
      <c r="G510" s="101"/>
    </row>
    <row r="511" spans="1:7" ht="15.75" customHeight="1">
      <c r="A511" s="98"/>
      <c r="B511" s="98"/>
      <c r="C511" s="99"/>
      <c r="E511" s="100"/>
      <c r="F511" s="101"/>
      <c r="G511" s="101"/>
    </row>
    <row r="512" spans="1:7" ht="15.75" customHeight="1">
      <c r="A512" s="98"/>
      <c r="B512" s="98"/>
      <c r="C512" s="99"/>
      <c r="E512" s="100"/>
      <c r="F512" s="101"/>
      <c r="G512" s="101"/>
    </row>
    <row r="513" spans="1:7" ht="15.75" customHeight="1">
      <c r="A513" s="98"/>
      <c r="B513" s="98"/>
      <c r="C513" s="99"/>
      <c r="E513" s="100"/>
      <c r="F513" s="101"/>
      <c r="G513" s="101"/>
    </row>
    <row r="514" spans="1:7" ht="15.75" customHeight="1">
      <c r="A514" s="98"/>
      <c r="B514" s="98"/>
      <c r="C514" s="99"/>
      <c r="E514" s="100"/>
      <c r="F514" s="101"/>
      <c r="G514" s="101"/>
    </row>
    <row r="515" spans="1:7" ht="15.75" customHeight="1">
      <c r="A515" s="98"/>
      <c r="B515" s="98"/>
      <c r="C515" s="99"/>
      <c r="E515" s="100"/>
      <c r="F515" s="101"/>
      <c r="G515" s="101"/>
    </row>
    <row r="516" spans="1:7" ht="15.75" customHeight="1">
      <c r="A516" s="98"/>
      <c r="B516" s="98"/>
      <c r="C516" s="99"/>
      <c r="E516" s="100"/>
      <c r="F516" s="101"/>
      <c r="G516" s="101"/>
    </row>
    <row r="517" spans="1:7" ht="15.75" customHeight="1">
      <c r="A517" s="98"/>
      <c r="B517" s="98"/>
      <c r="C517" s="99"/>
      <c r="E517" s="100"/>
      <c r="F517" s="101"/>
      <c r="G517" s="101"/>
    </row>
    <row r="518" spans="1:7" ht="15.75" customHeight="1">
      <c r="A518" s="98"/>
      <c r="B518" s="98"/>
      <c r="C518" s="99"/>
      <c r="E518" s="100"/>
      <c r="F518" s="101"/>
      <c r="G518" s="101"/>
    </row>
    <row r="519" spans="1:7" ht="15.75" customHeight="1">
      <c r="A519" s="98"/>
      <c r="B519" s="98"/>
      <c r="C519" s="99"/>
      <c r="E519" s="100"/>
      <c r="F519" s="101"/>
      <c r="G519" s="101"/>
    </row>
    <row r="520" spans="1:7" ht="15.75" customHeight="1">
      <c r="A520" s="98"/>
      <c r="B520" s="98"/>
      <c r="C520" s="99"/>
      <c r="E520" s="100"/>
      <c r="F520" s="101"/>
      <c r="G520" s="101"/>
    </row>
    <row r="521" spans="1:7" ht="15.75" customHeight="1">
      <c r="A521" s="98"/>
      <c r="B521" s="98"/>
      <c r="C521" s="99"/>
      <c r="E521" s="100"/>
      <c r="F521" s="101"/>
      <c r="G521" s="101"/>
    </row>
    <row r="522" spans="1:7" ht="15.75" customHeight="1">
      <c r="A522" s="98"/>
      <c r="B522" s="98"/>
      <c r="C522" s="99"/>
      <c r="E522" s="100"/>
      <c r="F522" s="101"/>
      <c r="G522" s="101"/>
    </row>
    <row r="523" spans="1:7" ht="15.75" customHeight="1">
      <c r="A523" s="98"/>
      <c r="B523" s="98"/>
      <c r="C523" s="99"/>
      <c r="E523" s="100"/>
      <c r="F523" s="101"/>
      <c r="G523" s="101"/>
    </row>
    <row r="524" spans="1:7" ht="15.75" customHeight="1">
      <c r="A524" s="98"/>
      <c r="B524" s="98"/>
      <c r="C524" s="99"/>
      <c r="E524" s="100"/>
      <c r="F524" s="101"/>
      <c r="G524" s="101"/>
    </row>
    <row r="525" spans="1:7" ht="15.75" customHeight="1">
      <c r="A525" s="98"/>
      <c r="B525" s="98"/>
      <c r="C525" s="99"/>
      <c r="E525" s="100"/>
      <c r="F525" s="101"/>
      <c r="G525" s="101"/>
    </row>
    <row r="526" spans="1:7" ht="15.75" customHeight="1">
      <c r="A526" s="98"/>
      <c r="B526" s="98"/>
      <c r="C526" s="99"/>
      <c r="E526" s="100"/>
      <c r="F526" s="101"/>
      <c r="G526" s="101"/>
    </row>
    <row r="527" spans="1:7" ht="15.75" customHeight="1">
      <c r="A527" s="98"/>
      <c r="B527" s="98"/>
      <c r="C527" s="99"/>
      <c r="E527" s="100"/>
      <c r="F527" s="101"/>
      <c r="G527" s="101"/>
    </row>
    <row r="528" spans="1:7" ht="15.75" customHeight="1">
      <c r="A528" s="98"/>
      <c r="B528" s="98"/>
      <c r="C528" s="99"/>
      <c r="E528" s="100"/>
      <c r="F528" s="101"/>
      <c r="G528" s="101"/>
    </row>
    <row r="529" spans="1:7" ht="15.75" customHeight="1">
      <c r="A529" s="98"/>
      <c r="B529" s="98"/>
      <c r="C529" s="99"/>
      <c r="E529" s="100"/>
      <c r="F529" s="101"/>
      <c r="G529" s="101"/>
    </row>
    <row r="530" spans="1:7" ht="15.75" customHeight="1">
      <c r="A530" s="98"/>
      <c r="B530" s="98"/>
      <c r="C530" s="99"/>
      <c r="E530" s="100"/>
      <c r="F530" s="101"/>
      <c r="G530" s="101"/>
    </row>
    <row r="531" spans="1:7" ht="15.75" customHeight="1">
      <c r="A531" s="98"/>
      <c r="B531" s="98"/>
      <c r="C531" s="99"/>
      <c r="E531" s="100"/>
      <c r="F531" s="101"/>
      <c r="G531" s="101"/>
    </row>
    <row r="532" spans="1:7" ht="15.75" customHeight="1">
      <c r="A532" s="98"/>
      <c r="B532" s="98"/>
      <c r="C532" s="99"/>
      <c r="E532" s="100"/>
      <c r="F532" s="101"/>
      <c r="G532" s="101"/>
    </row>
    <row r="533" spans="1:7" ht="15.75" customHeight="1">
      <c r="A533" s="98"/>
      <c r="B533" s="98"/>
      <c r="C533" s="99"/>
      <c r="E533" s="100"/>
      <c r="F533" s="101"/>
      <c r="G533" s="101"/>
    </row>
    <row r="534" spans="1:7" ht="15.75" customHeight="1">
      <c r="A534" s="98"/>
      <c r="B534" s="98"/>
      <c r="C534" s="99"/>
      <c r="E534" s="100"/>
      <c r="F534" s="101"/>
      <c r="G534" s="101"/>
    </row>
    <row r="535" spans="1:7" ht="15.75" customHeight="1">
      <c r="A535" s="98"/>
      <c r="B535" s="98"/>
      <c r="C535" s="99"/>
      <c r="E535" s="100"/>
      <c r="F535" s="101"/>
      <c r="G535" s="101"/>
    </row>
    <row r="536" spans="1:7" ht="15.75" customHeight="1">
      <c r="A536" s="98"/>
      <c r="B536" s="98"/>
      <c r="C536" s="99"/>
      <c r="E536" s="100"/>
      <c r="F536" s="101"/>
      <c r="G536" s="101"/>
    </row>
    <row r="537" spans="1:7" ht="15.75" customHeight="1">
      <c r="A537" s="98"/>
      <c r="B537" s="98"/>
      <c r="C537" s="99"/>
      <c r="E537" s="100"/>
      <c r="F537" s="101"/>
      <c r="G537" s="101"/>
    </row>
    <row r="538" spans="1:7" ht="15.75" customHeight="1">
      <c r="A538" s="98"/>
      <c r="B538" s="98"/>
      <c r="C538" s="99"/>
      <c r="E538" s="100"/>
      <c r="F538" s="101"/>
      <c r="G538" s="101"/>
    </row>
    <row r="539" spans="1:7" ht="15.75" customHeight="1">
      <c r="A539" s="98"/>
      <c r="B539" s="98"/>
      <c r="C539" s="99"/>
      <c r="E539" s="100"/>
      <c r="F539" s="101"/>
      <c r="G539" s="101"/>
    </row>
    <row r="540" spans="1:7" ht="15.75" customHeight="1">
      <c r="A540" s="98"/>
      <c r="B540" s="98"/>
      <c r="C540" s="99"/>
      <c r="E540" s="100"/>
      <c r="F540" s="101"/>
      <c r="G540" s="101"/>
    </row>
    <row r="541" spans="1:7" ht="15.75" customHeight="1">
      <c r="A541" s="98"/>
      <c r="B541" s="98"/>
      <c r="C541" s="99"/>
      <c r="E541" s="100"/>
      <c r="F541" s="101"/>
      <c r="G541" s="101"/>
    </row>
    <row r="542" spans="1:7" ht="15.75" customHeight="1">
      <c r="A542" s="98"/>
      <c r="B542" s="98"/>
      <c r="C542" s="99"/>
      <c r="E542" s="100"/>
      <c r="F542" s="101"/>
      <c r="G542" s="101"/>
    </row>
    <row r="543" spans="1:7" ht="15.75" customHeight="1">
      <c r="A543" s="98"/>
      <c r="B543" s="98"/>
      <c r="C543" s="99"/>
      <c r="E543" s="100"/>
      <c r="F543" s="101"/>
      <c r="G543" s="101"/>
    </row>
    <row r="544" spans="1:7" ht="15.75" customHeight="1">
      <c r="A544" s="98"/>
      <c r="B544" s="98"/>
      <c r="C544" s="99"/>
      <c r="E544" s="100"/>
      <c r="F544" s="101"/>
      <c r="G544" s="101"/>
    </row>
    <row r="545" spans="1:7" ht="15.75" customHeight="1">
      <c r="A545" s="98"/>
      <c r="B545" s="98"/>
      <c r="C545" s="99"/>
      <c r="E545" s="100"/>
      <c r="F545" s="101"/>
      <c r="G545" s="101"/>
    </row>
    <row r="546" spans="1:7" ht="15.75" customHeight="1">
      <c r="A546" s="98"/>
      <c r="B546" s="98"/>
      <c r="C546" s="99"/>
      <c r="E546" s="100"/>
      <c r="F546" s="101"/>
      <c r="G546" s="101"/>
    </row>
    <row r="547" spans="1:7" ht="15.75" customHeight="1">
      <c r="A547" s="98"/>
      <c r="B547" s="98"/>
      <c r="C547" s="99"/>
      <c r="E547" s="100"/>
      <c r="F547" s="101"/>
      <c r="G547" s="101"/>
    </row>
    <row r="548" spans="1:7" ht="15.75" customHeight="1">
      <c r="A548" s="98"/>
      <c r="B548" s="98"/>
      <c r="C548" s="99"/>
      <c r="E548" s="100"/>
      <c r="F548" s="101"/>
      <c r="G548" s="101"/>
    </row>
    <row r="549" spans="1:7" ht="15.75" customHeight="1">
      <c r="A549" s="98"/>
      <c r="B549" s="98"/>
      <c r="C549" s="99"/>
      <c r="E549" s="100"/>
      <c r="F549" s="101"/>
      <c r="G549" s="101"/>
    </row>
    <row r="550" spans="1:7" ht="15.75" customHeight="1">
      <c r="A550" s="98"/>
      <c r="B550" s="98"/>
      <c r="C550" s="99"/>
      <c r="E550" s="100"/>
      <c r="F550" s="101"/>
      <c r="G550" s="101"/>
    </row>
    <row r="551" spans="1:7" ht="15.75" customHeight="1">
      <c r="A551" s="98"/>
      <c r="B551" s="98"/>
      <c r="C551" s="99"/>
      <c r="E551" s="100"/>
      <c r="F551" s="101"/>
      <c r="G551" s="101"/>
    </row>
    <row r="552" spans="1:7" ht="15.75" customHeight="1">
      <c r="A552" s="98"/>
      <c r="B552" s="98"/>
      <c r="C552" s="99"/>
      <c r="E552" s="100"/>
      <c r="F552" s="101"/>
      <c r="G552" s="101"/>
    </row>
    <row r="553" spans="1:7" ht="15.75" customHeight="1">
      <c r="A553" s="98"/>
      <c r="B553" s="98"/>
      <c r="C553" s="99"/>
      <c r="E553" s="100"/>
      <c r="F553" s="101"/>
      <c r="G553" s="101"/>
    </row>
    <row r="554" spans="1:7" ht="15.75" customHeight="1">
      <c r="A554" s="98"/>
      <c r="B554" s="98"/>
      <c r="C554" s="99"/>
      <c r="E554" s="100"/>
      <c r="F554" s="101"/>
      <c r="G554" s="101"/>
    </row>
    <row r="555" spans="1:7" ht="15.75" customHeight="1">
      <c r="A555" s="98"/>
      <c r="B555" s="98"/>
      <c r="C555" s="99"/>
      <c r="E555" s="100"/>
      <c r="F555" s="101"/>
      <c r="G555" s="101"/>
    </row>
    <row r="556" spans="1:7" ht="15.75" customHeight="1">
      <c r="A556" s="98"/>
      <c r="B556" s="98"/>
      <c r="C556" s="99"/>
      <c r="E556" s="100"/>
      <c r="F556" s="101"/>
      <c r="G556" s="101"/>
    </row>
    <row r="557" spans="1:7" ht="15.75" customHeight="1">
      <c r="A557" s="98"/>
      <c r="B557" s="98"/>
      <c r="C557" s="99"/>
      <c r="E557" s="100"/>
      <c r="F557" s="101"/>
      <c r="G557" s="101"/>
    </row>
    <row r="558" spans="1:7" ht="15.75" customHeight="1">
      <c r="A558" s="98"/>
      <c r="B558" s="98"/>
      <c r="C558" s="99"/>
      <c r="E558" s="100"/>
      <c r="F558" s="101"/>
      <c r="G558" s="101"/>
    </row>
    <row r="559" spans="1:7" ht="15.75" customHeight="1">
      <c r="A559" s="98"/>
      <c r="B559" s="98"/>
      <c r="C559" s="99"/>
      <c r="E559" s="100"/>
      <c r="F559" s="101"/>
      <c r="G559" s="101"/>
    </row>
    <row r="560" spans="1:7" ht="15.75" customHeight="1">
      <c r="A560" s="98"/>
      <c r="B560" s="98"/>
      <c r="C560" s="99"/>
      <c r="E560" s="100"/>
      <c r="F560" s="101"/>
      <c r="G560" s="101"/>
    </row>
    <row r="561" spans="1:7" ht="15.75" customHeight="1">
      <c r="A561" s="98"/>
      <c r="B561" s="98"/>
      <c r="C561" s="99"/>
      <c r="E561" s="100"/>
      <c r="F561" s="101"/>
      <c r="G561" s="101"/>
    </row>
    <row r="562" spans="1:7" ht="15.75" customHeight="1">
      <c r="A562" s="98"/>
      <c r="B562" s="98"/>
      <c r="C562" s="99"/>
      <c r="E562" s="100"/>
      <c r="F562" s="101"/>
      <c r="G562" s="101"/>
    </row>
    <row r="563" spans="1:7" ht="15.75" customHeight="1">
      <c r="A563" s="98"/>
      <c r="B563" s="98"/>
      <c r="C563" s="99"/>
      <c r="E563" s="100"/>
      <c r="F563" s="101"/>
      <c r="G563" s="101"/>
    </row>
    <row r="564" spans="1:7" ht="15.75" customHeight="1">
      <c r="A564" s="98"/>
      <c r="B564" s="98"/>
      <c r="C564" s="99"/>
      <c r="E564" s="100"/>
      <c r="F564" s="101"/>
      <c r="G564" s="101"/>
    </row>
    <row r="565" spans="1:7" ht="15.75" customHeight="1">
      <c r="A565" s="98"/>
      <c r="B565" s="98"/>
      <c r="C565" s="99"/>
      <c r="E565" s="100"/>
      <c r="F565" s="101"/>
      <c r="G565" s="101"/>
    </row>
    <row r="566" spans="1:7" ht="15.75" customHeight="1">
      <c r="A566" s="98"/>
      <c r="B566" s="98"/>
      <c r="C566" s="99"/>
      <c r="E566" s="100"/>
      <c r="F566" s="101"/>
      <c r="G566" s="101"/>
    </row>
    <row r="567" spans="1:7" ht="15.75" customHeight="1">
      <c r="A567" s="98"/>
      <c r="B567" s="98"/>
      <c r="C567" s="99"/>
      <c r="E567" s="100"/>
      <c r="F567" s="101"/>
      <c r="G567" s="101"/>
    </row>
    <row r="568" spans="1:7" ht="15.75" customHeight="1">
      <c r="A568" s="98"/>
      <c r="B568" s="98"/>
      <c r="C568" s="99"/>
      <c r="E568" s="100"/>
      <c r="F568" s="101"/>
      <c r="G568" s="101"/>
    </row>
    <row r="569" spans="1:7" ht="15.75" customHeight="1">
      <c r="A569" s="98"/>
      <c r="B569" s="98"/>
      <c r="C569" s="99"/>
      <c r="E569" s="100"/>
      <c r="F569" s="101"/>
      <c r="G569" s="101"/>
    </row>
    <row r="570" spans="1:7" ht="15.75" customHeight="1">
      <c r="A570" s="98"/>
      <c r="B570" s="98"/>
      <c r="C570" s="99"/>
      <c r="E570" s="100"/>
      <c r="F570" s="101"/>
      <c r="G570" s="101"/>
    </row>
    <row r="571" spans="1:7" ht="15.75" customHeight="1">
      <c r="A571" s="98"/>
      <c r="B571" s="98"/>
      <c r="C571" s="99"/>
      <c r="E571" s="100"/>
      <c r="F571" s="101"/>
      <c r="G571" s="101"/>
    </row>
    <row r="572" spans="1:7" ht="15.75" customHeight="1">
      <c r="A572" s="98"/>
      <c r="B572" s="98"/>
      <c r="C572" s="99"/>
      <c r="E572" s="100"/>
      <c r="F572" s="101"/>
      <c r="G572" s="101"/>
    </row>
    <row r="573" spans="1:7" ht="15.75" customHeight="1">
      <c r="A573" s="98"/>
      <c r="B573" s="98"/>
      <c r="C573" s="99"/>
      <c r="E573" s="100"/>
      <c r="F573" s="101"/>
      <c r="G573" s="101"/>
    </row>
    <row r="574" spans="1:7" ht="15.75" customHeight="1">
      <c r="A574" s="98"/>
      <c r="B574" s="98"/>
      <c r="C574" s="99"/>
      <c r="E574" s="100"/>
      <c r="F574" s="101"/>
      <c r="G574" s="101"/>
    </row>
    <row r="575" spans="1:7" ht="15.75" customHeight="1">
      <c r="A575" s="98"/>
      <c r="B575" s="98"/>
      <c r="C575" s="99"/>
      <c r="E575" s="100"/>
      <c r="F575" s="101"/>
      <c r="G575" s="101"/>
    </row>
    <row r="576" spans="1:7" ht="15.75" customHeight="1">
      <c r="A576" s="98"/>
      <c r="B576" s="98"/>
      <c r="C576" s="99"/>
      <c r="E576" s="100"/>
      <c r="F576" s="101"/>
      <c r="G576" s="101"/>
    </row>
    <row r="577" spans="1:7" ht="15.75" customHeight="1">
      <c r="A577" s="98"/>
      <c r="B577" s="98"/>
      <c r="C577" s="99"/>
      <c r="E577" s="100"/>
      <c r="F577" s="101"/>
      <c r="G577" s="101"/>
    </row>
    <row r="578" spans="1:7" ht="15.75" customHeight="1">
      <c r="A578" s="98"/>
      <c r="B578" s="98"/>
      <c r="C578" s="99"/>
      <c r="E578" s="100"/>
      <c r="F578" s="101"/>
      <c r="G578" s="101"/>
    </row>
    <row r="579" spans="1:7" ht="15.75" customHeight="1">
      <c r="A579" s="98"/>
      <c r="B579" s="98"/>
      <c r="C579" s="99"/>
      <c r="E579" s="100"/>
      <c r="F579" s="101"/>
      <c r="G579" s="101"/>
    </row>
    <row r="580" spans="1:7" ht="15.75" customHeight="1">
      <c r="A580" s="98"/>
      <c r="B580" s="98"/>
      <c r="C580" s="99"/>
      <c r="E580" s="100"/>
      <c r="F580" s="101"/>
      <c r="G580" s="101"/>
    </row>
    <row r="581" spans="1:7" ht="15.75" customHeight="1">
      <c r="A581" s="98"/>
      <c r="B581" s="98"/>
      <c r="C581" s="99"/>
      <c r="E581" s="100"/>
      <c r="F581" s="101"/>
      <c r="G581" s="101"/>
    </row>
    <row r="582" spans="1:7" ht="15.75" customHeight="1">
      <c r="A582" s="98"/>
      <c r="B582" s="98"/>
      <c r="C582" s="99"/>
      <c r="E582" s="100"/>
      <c r="F582" s="101"/>
      <c r="G582" s="101"/>
    </row>
    <row r="583" spans="1:7" ht="15.75" customHeight="1">
      <c r="A583" s="98"/>
      <c r="B583" s="98"/>
      <c r="C583" s="99"/>
      <c r="E583" s="100"/>
      <c r="F583" s="101"/>
      <c r="G583" s="101"/>
    </row>
    <row r="584" spans="1:7" ht="15.75" customHeight="1">
      <c r="A584" s="98"/>
      <c r="B584" s="98"/>
      <c r="C584" s="99"/>
      <c r="E584" s="100"/>
      <c r="F584" s="101"/>
      <c r="G584" s="101"/>
    </row>
    <row r="585" spans="1:7" ht="15.75" customHeight="1">
      <c r="A585" s="98"/>
      <c r="B585" s="98"/>
      <c r="C585" s="99"/>
      <c r="E585" s="100"/>
      <c r="F585" s="101"/>
      <c r="G585" s="101"/>
    </row>
    <row r="586" spans="1:7" ht="15.75" customHeight="1">
      <c r="A586" s="98"/>
      <c r="B586" s="98"/>
      <c r="C586" s="99"/>
      <c r="E586" s="100"/>
      <c r="F586" s="101"/>
      <c r="G586" s="101"/>
    </row>
    <row r="587" spans="1:7" ht="15.75" customHeight="1">
      <c r="A587" s="98"/>
      <c r="B587" s="98"/>
      <c r="C587" s="99"/>
      <c r="E587" s="100"/>
      <c r="F587" s="101"/>
      <c r="G587" s="101"/>
    </row>
    <row r="588" spans="1:7" ht="15.75" customHeight="1">
      <c r="A588" s="98"/>
      <c r="B588" s="98"/>
      <c r="C588" s="99"/>
      <c r="E588" s="100"/>
      <c r="F588" s="101"/>
      <c r="G588" s="101"/>
    </row>
    <row r="589" spans="1:7" ht="15.75" customHeight="1">
      <c r="A589" s="98"/>
      <c r="B589" s="98"/>
      <c r="C589" s="99"/>
      <c r="E589" s="100"/>
      <c r="F589" s="101"/>
      <c r="G589" s="101"/>
    </row>
    <row r="590" spans="1:7" ht="15.75" customHeight="1">
      <c r="A590" s="98"/>
      <c r="B590" s="98"/>
      <c r="C590" s="99"/>
      <c r="E590" s="100"/>
      <c r="F590" s="101"/>
      <c r="G590" s="101"/>
    </row>
    <row r="591" spans="1:7" ht="15.75" customHeight="1">
      <c r="A591" s="98"/>
      <c r="B591" s="98"/>
      <c r="C591" s="99"/>
      <c r="E591" s="100"/>
      <c r="F591" s="101"/>
      <c r="G591" s="101"/>
    </row>
    <row r="592" spans="1:7" ht="15.75" customHeight="1">
      <c r="A592" s="98"/>
      <c r="B592" s="98"/>
      <c r="C592" s="99"/>
      <c r="E592" s="100"/>
      <c r="F592" s="101"/>
      <c r="G592" s="101"/>
    </row>
    <row r="593" spans="1:7" ht="15.75" customHeight="1">
      <c r="A593" s="98"/>
      <c r="B593" s="98"/>
      <c r="C593" s="99"/>
      <c r="E593" s="100"/>
      <c r="F593" s="101"/>
      <c r="G593" s="101"/>
    </row>
    <row r="594" spans="1:7" ht="15.75" customHeight="1">
      <c r="A594" s="98"/>
      <c r="B594" s="98"/>
      <c r="C594" s="99"/>
      <c r="E594" s="100"/>
      <c r="F594" s="101"/>
      <c r="G594" s="101"/>
    </row>
    <row r="595" spans="1:7" ht="15.75" customHeight="1">
      <c r="A595" s="98"/>
      <c r="B595" s="98"/>
      <c r="C595" s="99"/>
      <c r="E595" s="100"/>
      <c r="F595" s="101"/>
      <c r="G595" s="101"/>
    </row>
    <row r="596" spans="1:7" ht="15.75" customHeight="1">
      <c r="A596" s="98"/>
      <c r="B596" s="98"/>
      <c r="C596" s="99"/>
      <c r="E596" s="100"/>
      <c r="F596" s="101"/>
      <c r="G596" s="101"/>
    </row>
    <row r="597" spans="1:7" ht="15.75" customHeight="1">
      <c r="A597" s="98"/>
      <c r="B597" s="98"/>
      <c r="C597" s="99"/>
      <c r="E597" s="100"/>
      <c r="F597" s="101"/>
      <c r="G597" s="101"/>
    </row>
    <row r="598" spans="1:7" ht="15.75" customHeight="1">
      <c r="A598" s="98"/>
      <c r="B598" s="98"/>
      <c r="C598" s="99"/>
      <c r="E598" s="100"/>
      <c r="F598" s="101"/>
      <c r="G598" s="101"/>
    </row>
    <row r="599" spans="1:7" ht="15.75" customHeight="1">
      <c r="A599" s="98"/>
      <c r="B599" s="98"/>
      <c r="C599" s="99"/>
      <c r="E599" s="100"/>
      <c r="F599" s="101"/>
      <c r="G599" s="101"/>
    </row>
    <row r="600" spans="1:7" ht="15.75" customHeight="1">
      <c r="A600" s="98"/>
      <c r="B600" s="98"/>
      <c r="C600" s="99"/>
      <c r="E600" s="100"/>
      <c r="F600" s="101"/>
      <c r="G600" s="101"/>
    </row>
    <row r="601" spans="1:7" ht="15.75" customHeight="1">
      <c r="A601" s="98"/>
      <c r="B601" s="98"/>
      <c r="C601" s="99"/>
      <c r="E601" s="100"/>
      <c r="F601" s="101"/>
      <c r="G601" s="101"/>
    </row>
    <row r="602" spans="1:7" ht="15.75" customHeight="1">
      <c r="A602" s="98"/>
      <c r="B602" s="98"/>
      <c r="C602" s="99"/>
      <c r="E602" s="100"/>
      <c r="F602" s="101"/>
      <c r="G602" s="101"/>
    </row>
    <row r="603" spans="1:7" ht="15.75" customHeight="1">
      <c r="A603" s="98"/>
      <c r="B603" s="98"/>
      <c r="C603" s="99"/>
      <c r="E603" s="100"/>
      <c r="F603" s="101"/>
      <c r="G603" s="101"/>
    </row>
    <row r="604" spans="1:7" ht="15.75" customHeight="1">
      <c r="A604" s="98"/>
      <c r="B604" s="98"/>
      <c r="C604" s="99"/>
      <c r="E604" s="100"/>
      <c r="F604" s="101"/>
      <c r="G604" s="101"/>
    </row>
    <row r="605" spans="1:7" ht="15.75" customHeight="1">
      <c r="A605" s="98"/>
      <c r="B605" s="98"/>
      <c r="C605" s="99"/>
      <c r="E605" s="100"/>
      <c r="F605" s="101"/>
      <c r="G605" s="101"/>
    </row>
    <row r="606" spans="1:7" ht="15.75" customHeight="1">
      <c r="A606" s="98"/>
      <c r="B606" s="98"/>
      <c r="C606" s="99"/>
      <c r="E606" s="100"/>
      <c r="F606" s="101"/>
      <c r="G606" s="101"/>
    </row>
    <row r="607" spans="1:7" ht="15.75" customHeight="1">
      <c r="A607" s="98"/>
      <c r="B607" s="98"/>
      <c r="C607" s="99"/>
      <c r="E607" s="100"/>
      <c r="F607" s="101"/>
      <c r="G607" s="101"/>
    </row>
    <row r="608" spans="1:7" ht="15.75" customHeight="1">
      <c r="A608" s="98"/>
      <c r="B608" s="98"/>
      <c r="C608" s="99"/>
      <c r="E608" s="100"/>
      <c r="F608" s="101"/>
      <c r="G608" s="101"/>
    </row>
    <row r="609" spans="1:7" ht="15.75" customHeight="1">
      <c r="A609" s="98"/>
      <c r="B609" s="98"/>
      <c r="C609" s="99"/>
      <c r="E609" s="100"/>
      <c r="F609" s="101"/>
      <c r="G609" s="101"/>
    </row>
    <row r="610" spans="1:7" ht="15.75" customHeight="1">
      <c r="A610" s="98"/>
      <c r="B610" s="98"/>
      <c r="C610" s="99"/>
      <c r="E610" s="100"/>
      <c r="F610" s="101"/>
      <c r="G610" s="101"/>
    </row>
    <row r="611" spans="1:7" ht="15.75" customHeight="1">
      <c r="A611" s="98"/>
      <c r="B611" s="98"/>
      <c r="C611" s="99"/>
      <c r="E611" s="100"/>
      <c r="F611" s="101"/>
      <c r="G611" s="101"/>
    </row>
    <row r="612" spans="1:7" ht="15.75" customHeight="1">
      <c r="A612" s="98"/>
      <c r="B612" s="98"/>
      <c r="C612" s="99"/>
      <c r="E612" s="100"/>
      <c r="F612" s="101"/>
      <c r="G612" s="101"/>
    </row>
    <row r="613" spans="1:7" ht="15.75" customHeight="1">
      <c r="A613" s="98"/>
      <c r="B613" s="98"/>
      <c r="C613" s="99"/>
      <c r="E613" s="100"/>
      <c r="F613" s="101"/>
      <c r="G613" s="101"/>
    </row>
    <row r="614" spans="1:7" ht="15.75" customHeight="1">
      <c r="A614" s="98"/>
      <c r="B614" s="98"/>
      <c r="C614" s="99"/>
      <c r="E614" s="100"/>
      <c r="F614" s="101"/>
      <c r="G614" s="101"/>
    </row>
    <row r="615" spans="1:7" ht="15.75" customHeight="1">
      <c r="A615" s="98"/>
      <c r="B615" s="98"/>
      <c r="C615" s="99"/>
      <c r="E615" s="100"/>
      <c r="F615" s="101"/>
      <c r="G615" s="101"/>
    </row>
    <row r="616" spans="1:7" ht="15.75" customHeight="1">
      <c r="A616" s="98"/>
      <c r="B616" s="98"/>
      <c r="C616" s="99"/>
      <c r="E616" s="100"/>
      <c r="F616" s="101"/>
      <c r="G616" s="101"/>
    </row>
    <row r="617" spans="1:7" ht="15.75" customHeight="1">
      <c r="A617" s="98"/>
      <c r="B617" s="98"/>
      <c r="C617" s="99"/>
      <c r="E617" s="100"/>
      <c r="F617" s="101"/>
      <c r="G617" s="101"/>
    </row>
    <row r="618" spans="1:7" ht="15.75" customHeight="1">
      <c r="A618" s="98"/>
      <c r="B618" s="98"/>
      <c r="C618" s="99"/>
      <c r="E618" s="100"/>
      <c r="F618" s="101"/>
      <c r="G618" s="101"/>
    </row>
    <row r="619" spans="1:7" ht="15.75" customHeight="1">
      <c r="A619" s="98"/>
      <c r="B619" s="98"/>
      <c r="C619" s="99"/>
      <c r="E619" s="100"/>
      <c r="F619" s="101"/>
      <c r="G619" s="101"/>
    </row>
    <row r="620" spans="1:7" ht="15.75" customHeight="1">
      <c r="A620" s="98"/>
      <c r="B620" s="98"/>
      <c r="C620" s="99"/>
      <c r="E620" s="100"/>
      <c r="F620" s="101"/>
      <c r="G620" s="101"/>
    </row>
    <row r="621" spans="1:7" ht="15.75" customHeight="1">
      <c r="A621" s="98"/>
      <c r="B621" s="98"/>
      <c r="C621" s="99"/>
      <c r="E621" s="100"/>
      <c r="F621" s="101"/>
      <c r="G621" s="101"/>
    </row>
    <row r="622" spans="1:7" ht="15.75" customHeight="1">
      <c r="A622" s="98"/>
      <c r="B622" s="98"/>
      <c r="C622" s="99"/>
      <c r="E622" s="100"/>
      <c r="F622" s="101"/>
      <c r="G622" s="101"/>
    </row>
    <row r="623" spans="1:7" ht="15.75" customHeight="1">
      <c r="A623" s="98"/>
      <c r="B623" s="98"/>
      <c r="C623" s="99"/>
      <c r="E623" s="100"/>
      <c r="F623" s="101"/>
      <c r="G623" s="101"/>
    </row>
    <row r="624" spans="1:7" ht="15.75" customHeight="1">
      <c r="A624" s="98"/>
      <c r="B624" s="98"/>
      <c r="C624" s="99"/>
      <c r="E624" s="100"/>
      <c r="F624" s="101"/>
      <c r="G624" s="101"/>
    </row>
    <row r="625" spans="1:7" ht="15.75" customHeight="1">
      <c r="A625" s="98"/>
      <c r="B625" s="98"/>
      <c r="C625" s="99"/>
      <c r="E625" s="100"/>
      <c r="F625" s="101"/>
      <c r="G625" s="101"/>
    </row>
    <row r="626" spans="1:7" ht="15.75" customHeight="1">
      <c r="A626" s="98"/>
      <c r="B626" s="98"/>
      <c r="C626" s="99"/>
      <c r="E626" s="100"/>
      <c r="F626" s="101"/>
      <c r="G626" s="101"/>
    </row>
    <row r="627" spans="1:7" ht="15.75" customHeight="1">
      <c r="A627" s="98"/>
      <c r="B627" s="98"/>
      <c r="C627" s="99"/>
      <c r="E627" s="100"/>
      <c r="F627" s="101"/>
      <c r="G627" s="101"/>
    </row>
    <row r="628" spans="1:7" ht="15.75" customHeight="1">
      <c r="A628" s="98"/>
      <c r="B628" s="98"/>
      <c r="C628" s="99"/>
      <c r="E628" s="100"/>
      <c r="F628" s="101"/>
      <c r="G628" s="101"/>
    </row>
    <row r="629" spans="1:7" ht="15.75" customHeight="1">
      <c r="A629" s="98"/>
      <c r="B629" s="98"/>
      <c r="C629" s="99"/>
      <c r="E629" s="100"/>
      <c r="F629" s="101"/>
      <c r="G629" s="101"/>
    </row>
    <row r="630" spans="1:7" ht="15.75" customHeight="1">
      <c r="A630" s="98"/>
      <c r="B630" s="98"/>
      <c r="C630" s="99"/>
      <c r="E630" s="100"/>
      <c r="F630" s="101"/>
      <c r="G630" s="101"/>
    </row>
    <row r="631" spans="1:7" ht="15.75" customHeight="1">
      <c r="A631" s="98"/>
      <c r="B631" s="98"/>
      <c r="C631" s="99"/>
      <c r="E631" s="100"/>
      <c r="F631" s="101"/>
      <c r="G631" s="101"/>
    </row>
    <row r="632" spans="1:7" ht="15.75" customHeight="1">
      <c r="A632" s="98"/>
      <c r="B632" s="98"/>
      <c r="C632" s="99"/>
      <c r="E632" s="100"/>
      <c r="F632" s="101"/>
      <c r="G632" s="101"/>
    </row>
    <row r="633" spans="1:7" ht="15.75" customHeight="1">
      <c r="A633" s="98"/>
      <c r="B633" s="98"/>
      <c r="C633" s="99"/>
      <c r="E633" s="100"/>
      <c r="F633" s="101"/>
      <c r="G633" s="101"/>
    </row>
    <row r="634" spans="1:7" ht="15.75" customHeight="1">
      <c r="A634" s="98"/>
      <c r="B634" s="98"/>
      <c r="C634" s="99"/>
      <c r="E634" s="100"/>
      <c r="F634" s="101"/>
      <c r="G634" s="101"/>
    </row>
    <row r="635" spans="1:7" ht="15.75" customHeight="1">
      <c r="A635" s="98"/>
      <c r="B635" s="98"/>
      <c r="C635" s="99"/>
      <c r="E635" s="100"/>
      <c r="F635" s="101"/>
      <c r="G635" s="101"/>
    </row>
    <row r="636" spans="1:7" ht="15.75" customHeight="1">
      <c r="A636" s="98"/>
      <c r="B636" s="98"/>
      <c r="C636" s="99"/>
      <c r="E636" s="100"/>
      <c r="F636" s="101"/>
      <c r="G636" s="101"/>
    </row>
    <row r="637" spans="1:7" ht="15.75" customHeight="1">
      <c r="A637" s="98"/>
      <c r="B637" s="98"/>
      <c r="C637" s="99"/>
      <c r="E637" s="100"/>
      <c r="F637" s="101"/>
      <c r="G637" s="101"/>
    </row>
    <row r="638" spans="1:7" ht="15.75" customHeight="1">
      <c r="A638" s="98"/>
      <c r="B638" s="98"/>
      <c r="C638" s="99"/>
      <c r="E638" s="100"/>
      <c r="F638" s="101"/>
      <c r="G638" s="101"/>
    </row>
    <row r="639" spans="1:7" ht="15.75" customHeight="1">
      <c r="A639" s="98"/>
      <c r="B639" s="98"/>
      <c r="C639" s="99"/>
      <c r="E639" s="100"/>
      <c r="F639" s="101"/>
      <c r="G639" s="101"/>
    </row>
    <row r="640" spans="1:7" ht="15.75" customHeight="1">
      <c r="A640" s="98"/>
      <c r="B640" s="98"/>
      <c r="C640" s="99"/>
      <c r="E640" s="100"/>
      <c r="F640" s="101"/>
      <c r="G640" s="101"/>
    </row>
    <row r="641" spans="1:7" ht="15.75" customHeight="1">
      <c r="A641" s="98"/>
      <c r="B641" s="98"/>
      <c r="C641" s="99"/>
      <c r="E641" s="100"/>
      <c r="F641" s="101"/>
      <c r="G641" s="101"/>
    </row>
    <row r="642" spans="1:7" ht="15.75" customHeight="1">
      <c r="A642" s="98"/>
      <c r="B642" s="98"/>
      <c r="C642" s="99"/>
      <c r="E642" s="100"/>
      <c r="F642" s="101"/>
      <c r="G642" s="101"/>
    </row>
    <row r="643" spans="1:7" ht="15.75" customHeight="1">
      <c r="A643" s="98"/>
      <c r="B643" s="98"/>
      <c r="C643" s="99"/>
      <c r="E643" s="100"/>
      <c r="F643" s="101"/>
      <c r="G643" s="101"/>
    </row>
    <row r="644" spans="1:7" ht="15.75" customHeight="1">
      <c r="A644" s="98"/>
      <c r="B644" s="98"/>
      <c r="C644" s="99"/>
      <c r="E644" s="100"/>
      <c r="F644" s="101"/>
      <c r="G644" s="101"/>
    </row>
    <row r="645" spans="1:7" ht="15.75" customHeight="1">
      <c r="A645" s="98"/>
      <c r="B645" s="98"/>
      <c r="C645" s="99"/>
      <c r="E645" s="100"/>
      <c r="F645" s="101"/>
      <c r="G645" s="101"/>
    </row>
    <row r="646" spans="1:7" ht="15.75" customHeight="1">
      <c r="A646" s="98"/>
      <c r="B646" s="98"/>
      <c r="C646" s="99"/>
      <c r="E646" s="100"/>
      <c r="F646" s="101"/>
      <c r="G646" s="101"/>
    </row>
    <row r="647" spans="1:7" ht="15.75" customHeight="1">
      <c r="A647" s="98"/>
      <c r="B647" s="98"/>
      <c r="C647" s="99"/>
      <c r="E647" s="100"/>
      <c r="F647" s="101"/>
      <c r="G647" s="101"/>
    </row>
    <row r="648" spans="1:7" ht="15.75" customHeight="1">
      <c r="A648" s="98"/>
      <c r="B648" s="98"/>
      <c r="C648" s="99"/>
      <c r="E648" s="100"/>
      <c r="F648" s="101"/>
      <c r="G648" s="101"/>
    </row>
    <row r="649" spans="1:7" ht="15.75" customHeight="1">
      <c r="A649" s="98"/>
      <c r="B649" s="98"/>
      <c r="C649" s="99"/>
      <c r="E649" s="100"/>
      <c r="F649" s="101"/>
      <c r="G649" s="101"/>
    </row>
    <row r="650" spans="1:7" ht="15.75" customHeight="1">
      <c r="A650" s="98"/>
      <c r="B650" s="98"/>
      <c r="C650" s="99"/>
      <c r="E650" s="100"/>
      <c r="F650" s="101"/>
      <c r="G650" s="101"/>
    </row>
    <row r="651" spans="1:7" ht="15.75" customHeight="1">
      <c r="A651" s="98"/>
      <c r="B651" s="98"/>
      <c r="C651" s="99"/>
      <c r="E651" s="100"/>
      <c r="F651" s="101"/>
      <c r="G651" s="101"/>
    </row>
    <row r="652" spans="1:7" ht="15.75" customHeight="1">
      <c r="A652" s="98"/>
      <c r="B652" s="98"/>
      <c r="C652" s="99"/>
      <c r="E652" s="100"/>
      <c r="F652" s="101"/>
      <c r="G652" s="101"/>
    </row>
    <row r="653" spans="1:7" ht="15.75" customHeight="1">
      <c r="A653" s="98"/>
      <c r="B653" s="98"/>
      <c r="C653" s="99"/>
      <c r="E653" s="100"/>
      <c r="F653" s="101"/>
      <c r="G653" s="101"/>
    </row>
    <row r="654" spans="1:7" ht="15.75" customHeight="1">
      <c r="A654" s="98"/>
      <c r="B654" s="98"/>
      <c r="C654" s="99"/>
      <c r="E654" s="100"/>
      <c r="F654" s="101"/>
      <c r="G654" s="101"/>
    </row>
    <row r="655" spans="1:7" ht="15.75" customHeight="1">
      <c r="A655" s="98"/>
      <c r="B655" s="98"/>
      <c r="C655" s="99"/>
      <c r="E655" s="100"/>
      <c r="F655" s="101"/>
      <c r="G655" s="101"/>
    </row>
    <row r="656" spans="1:7" ht="15.75" customHeight="1">
      <c r="A656" s="98"/>
      <c r="B656" s="98"/>
      <c r="C656" s="99"/>
      <c r="E656" s="100"/>
      <c r="F656" s="101"/>
      <c r="G656" s="101"/>
    </row>
    <row r="657" spans="1:7" ht="15.75" customHeight="1">
      <c r="A657" s="98"/>
      <c r="B657" s="98"/>
      <c r="C657" s="99"/>
      <c r="E657" s="100"/>
      <c r="F657" s="101"/>
      <c r="G657" s="101"/>
    </row>
    <row r="658" spans="1:7" ht="15.75" customHeight="1">
      <c r="A658" s="98"/>
      <c r="B658" s="98"/>
      <c r="C658" s="99"/>
      <c r="E658" s="100"/>
      <c r="F658" s="101"/>
      <c r="G658" s="101"/>
    </row>
    <row r="659" spans="1:7" ht="15.75" customHeight="1">
      <c r="A659" s="98"/>
      <c r="B659" s="98"/>
      <c r="C659" s="99"/>
      <c r="E659" s="100"/>
      <c r="F659" s="101"/>
      <c r="G659" s="101"/>
    </row>
    <row r="660" spans="1:7" ht="15.75" customHeight="1">
      <c r="A660" s="98"/>
      <c r="B660" s="98"/>
      <c r="C660" s="99"/>
      <c r="E660" s="100"/>
      <c r="F660" s="101"/>
      <c r="G660" s="101"/>
    </row>
    <row r="661" spans="1:7" ht="15.75" customHeight="1">
      <c r="A661" s="98"/>
      <c r="B661" s="98"/>
      <c r="C661" s="99"/>
      <c r="E661" s="100"/>
      <c r="F661" s="101"/>
      <c r="G661" s="101"/>
    </row>
    <row r="662" spans="1:7" ht="15.75" customHeight="1">
      <c r="A662" s="98"/>
      <c r="B662" s="98"/>
      <c r="C662" s="99"/>
      <c r="E662" s="100"/>
      <c r="F662" s="101"/>
      <c r="G662" s="101"/>
    </row>
    <row r="663" spans="1:7" ht="15.75" customHeight="1">
      <c r="A663" s="98"/>
      <c r="B663" s="98"/>
      <c r="C663" s="99"/>
      <c r="E663" s="100"/>
      <c r="F663" s="101"/>
      <c r="G663" s="101"/>
    </row>
    <row r="664" spans="1:7" ht="15.75" customHeight="1">
      <c r="A664" s="98"/>
      <c r="B664" s="98"/>
      <c r="C664" s="99"/>
      <c r="E664" s="100"/>
      <c r="F664" s="101"/>
      <c r="G664" s="101"/>
    </row>
    <row r="665" spans="1:7" ht="15.75" customHeight="1">
      <c r="A665" s="98"/>
      <c r="B665" s="98"/>
      <c r="C665" s="99"/>
      <c r="E665" s="100"/>
      <c r="F665" s="101"/>
      <c r="G665" s="101"/>
    </row>
    <row r="666" spans="1:7" ht="15.75" customHeight="1">
      <c r="A666" s="98"/>
      <c r="B666" s="98"/>
      <c r="C666" s="99"/>
      <c r="E666" s="100"/>
      <c r="F666" s="101"/>
      <c r="G666" s="101"/>
    </row>
    <row r="667" spans="1:7" ht="15.75" customHeight="1">
      <c r="A667" s="98"/>
      <c r="B667" s="98"/>
      <c r="C667" s="99"/>
      <c r="E667" s="100"/>
      <c r="F667" s="101"/>
      <c r="G667" s="101"/>
    </row>
    <row r="668" spans="1:7" ht="15.75" customHeight="1">
      <c r="A668" s="98"/>
      <c r="B668" s="98"/>
      <c r="C668" s="99"/>
      <c r="E668" s="100"/>
      <c r="F668" s="101"/>
      <c r="G668" s="101"/>
    </row>
    <row r="669" spans="1:7" ht="15.75" customHeight="1">
      <c r="A669" s="98"/>
      <c r="B669" s="98"/>
      <c r="C669" s="99"/>
      <c r="E669" s="100"/>
      <c r="F669" s="101"/>
      <c r="G669" s="101"/>
    </row>
    <row r="670" spans="1:7" ht="15.75" customHeight="1">
      <c r="A670" s="98"/>
      <c r="B670" s="98"/>
      <c r="C670" s="99"/>
      <c r="E670" s="100"/>
      <c r="F670" s="101"/>
      <c r="G670" s="101"/>
    </row>
    <row r="671" spans="1:7" ht="15.75" customHeight="1">
      <c r="A671" s="98"/>
      <c r="B671" s="98"/>
      <c r="C671" s="99"/>
      <c r="E671" s="100"/>
      <c r="F671" s="101"/>
      <c r="G671" s="101"/>
    </row>
    <row r="672" spans="1:7" ht="15.75" customHeight="1">
      <c r="A672" s="98"/>
      <c r="B672" s="98"/>
      <c r="C672" s="99"/>
      <c r="E672" s="100"/>
      <c r="F672" s="101"/>
      <c r="G672" s="101"/>
    </row>
    <row r="673" spans="1:7" ht="15.75" customHeight="1">
      <c r="A673" s="98"/>
      <c r="B673" s="98"/>
      <c r="C673" s="99"/>
      <c r="E673" s="100"/>
      <c r="F673" s="101"/>
      <c r="G673" s="101"/>
    </row>
    <row r="674" spans="1:7" ht="15.75" customHeight="1">
      <c r="A674" s="98"/>
      <c r="B674" s="98"/>
      <c r="C674" s="99"/>
      <c r="E674" s="100"/>
      <c r="F674" s="101"/>
      <c r="G674" s="101"/>
    </row>
    <row r="675" spans="1:7" ht="15.75" customHeight="1">
      <c r="A675" s="98"/>
      <c r="B675" s="98"/>
      <c r="C675" s="99"/>
      <c r="E675" s="100"/>
      <c r="F675" s="101"/>
      <c r="G675" s="101"/>
    </row>
    <row r="676" spans="1:7" ht="15.75" customHeight="1">
      <c r="A676" s="98"/>
      <c r="B676" s="98"/>
      <c r="C676" s="99"/>
      <c r="E676" s="100"/>
      <c r="F676" s="101"/>
      <c r="G676" s="101"/>
    </row>
    <row r="677" spans="1:7" ht="15.75" customHeight="1">
      <c r="A677" s="98"/>
      <c r="B677" s="98"/>
      <c r="C677" s="99"/>
      <c r="E677" s="100"/>
      <c r="F677" s="101"/>
      <c r="G677" s="101"/>
    </row>
    <row r="678" spans="1:7" ht="15.75" customHeight="1">
      <c r="A678" s="98"/>
      <c r="B678" s="98"/>
      <c r="C678" s="99"/>
      <c r="E678" s="100"/>
      <c r="F678" s="101"/>
      <c r="G678" s="101"/>
    </row>
    <row r="679" spans="1:7" ht="15.75" customHeight="1">
      <c r="A679" s="98"/>
      <c r="B679" s="98"/>
      <c r="C679" s="99"/>
      <c r="E679" s="100"/>
      <c r="F679" s="101"/>
      <c r="G679" s="101"/>
    </row>
    <row r="680" spans="1:7" ht="15.75" customHeight="1">
      <c r="A680" s="98"/>
      <c r="B680" s="98"/>
      <c r="C680" s="99"/>
      <c r="E680" s="100"/>
      <c r="F680" s="101"/>
      <c r="G680" s="101"/>
    </row>
    <row r="681" spans="1:7" ht="15.75" customHeight="1">
      <c r="A681" s="98"/>
      <c r="B681" s="98"/>
      <c r="C681" s="99"/>
      <c r="E681" s="100"/>
      <c r="F681" s="101"/>
      <c r="G681" s="101"/>
    </row>
    <row r="682" spans="1:7" ht="15.75" customHeight="1">
      <c r="A682" s="98"/>
      <c r="B682" s="98"/>
      <c r="C682" s="99"/>
      <c r="E682" s="100"/>
      <c r="F682" s="101"/>
      <c r="G682" s="101"/>
    </row>
    <row r="683" spans="1:7" ht="15.75" customHeight="1">
      <c r="A683" s="98"/>
      <c r="B683" s="98"/>
      <c r="C683" s="99"/>
      <c r="E683" s="100"/>
      <c r="F683" s="101"/>
      <c r="G683" s="101"/>
    </row>
    <row r="684" spans="1:7" ht="15.75" customHeight="1">
      <c r="A684" s="98"/>
      <c r="B684" s="98"/>
      <c r="C684" s="99"/>
      <c r="E684" s="100"/>
      <c r="F684" s="101"/>
      <c r="G684" s="101"/>
    </row>
    <row r="685" spans="1:7" ht="15.75" customHeight="1">
      <c r="A685" s="98"/>
      <c r="B685" s="98"/>
      <c r="C685" s="99"/>
      <c r="E685" s="100"/>
      <c r="F685" s="101"/>
      <c r="G685" s="101"/>
    </row>
    <row r="686" spans="1:7" ht="15.75" customHeight="1">
      <c r="A686" s="98"/>
      <c r="B686" s="98"/>
      <c r="C686" s="99"/>
      <c r="E686" s="100"/>
      <c r="F686" s="101"/>
      <c r="G686" s="101"/>
    </row>
    <row r="687" spans="1:7" ht="15.75" customHeight="1">
      <c r="A687" s="98"/>
      <c r="B687" s="98"/>
      <c r="C687" s="99"/>
      <c r="E687" s="100"/>
      <c r="F687" s="101"/>
      <c r="G687" s="101"/>
    </row>
    <row r="688" spans="1:7" ht="15.75" customHeight="1">
      <c r="A688" s="98"/>
      <c r="B688" s="98"/>
      <c r="C688" s="99"/>
      <c r="E688" s="100"/>
      <c r="F688" s="101"/>
      <c r="G688" s="101"/>
    </row>
    <row r="689" spans="1:7" ht="15.75" customHeight="1">
      <c r="A689" s="98"/>
      <c r="B689" s="98"/>
      <c r="C689" s="99"/>
      <c r="E689" s="100"/>
      <c r="F689" s="101"/>
      <c r="G689" s="101"/>
    </row>
    <row r="690" spans="1:7" ht="15.75" customHeight="1">
      <c r="A690" s="98"/>
      <c r="B690" s="98"/>
      <c r="C690" s="99"/>
      <c r="E690" s="100"/>
      <c r="F690" s="101"/>
      <c r="G690" s="101"/>
    </row>
    <row r="691" spans="1:7" ht="15.75" customHeight="1">
      <c r="A691" s="98"/>
      <c r="B691" s="98"/>
      <c r="C691" s="99"/>
      <c r="E691" s="100"/>
      <c r="F691" s="101"/>
      <c r="G691" s="101"/>
    </row>
    <row r="692" spans="1:7" ht="15.75" customHeight="1">
      <c r="A692" s="98"/>
      <c r="B692" s="98"/>
      <c r="C692" s="99"/>
      <c r="E692" s="100"/>
      <c r="F692" s="101"/>
      <c r="G692" s="101"/>
    </row>
    <row r="693" spans="1:7" ht="15.75" customHeight="1">
      <c r="A693" s="98"/>
      <c r="B693" s="98"/>
      <c r="C693" s="99"/>
      <c r="E693" s="100"/>
      <c r="F693" s="101"/>
      <c r="G693" s="101"/>
    </row>
    <row r="694" spans="1:7" ht="15.75" customHeight="1">
      <c r="A694" s="98"/>
      <c r="B694" s="98"/>
      <c r="C694" s="99"/>
      <c r="E694" s="100"/>
      <c r="F694" s="101"/>
      <c r="G694" s="101"/>
    </row>
    <row r="695" spans="1:7" ht="15.75" customHeight="1">
      <c r="A695" s="98"/>
      <c r="B695" s="98"/>
      <c r="C695" s="99"/>
      <c r="E695" s="100"/>
      <c r="F695" s="101"/>
      <c r="G695" s="101"/>
    </row>
    <row r="696" spans="1:7" ht="15.75" customHeight="1">
      <c r="A696" s="98"/>
      <c r="B696" s="98"/>
      <c r="C696" s="99"/>
      <c r="E696" s="100"/>
      <c r="F696" s="101"/>
      <c r="G696" s="101"/>
    </row>
    <row r="697" spans="1:7" ht="15.75" customHeight="1">
      <c r="A697" s="98"/>
      <c r="B697" s="98"/>
      <c r="C697" s="99"/>
      <c r="E697" s="100"/>
      <c r="F697" s="101"/>
      <c r="G697" s="101"/>
    </row>
    <row r="698" spans="1:7" ht="15.75" customHeight="1">
      <c r="A698" s="98"/>
      <c r="B698" s="98"/>
      <c r="C698" s="99"/>
      <c r="E698" s="100"/>
      <c r="F698" s="101"/>
      <c r="G698" s="101"/>
    </row>
    <row r="699" spans="1:7" ht="15.75" customHeight="1">
      <c r="A699" s="98"/>
      <c r="B699" s="98"/>
      <c r="C699" s="99"/>
      <c r="E699" s="100"/>
      <c r="F699" s="101"/>
      <c r="G699" s="101"/>
    </row>
    <row r="700" spans="1:7" ht="15.75" customHeight="1">
      <c r="A700" s="98"/>
      <c r="B700" s="98"/>
      <c r="C700" s="99"/>
      <c r="E700" s="100"/>
      <c r="F700" s="101"/>
      <c r="G700" s="101"/>
    </row>
    <row r="701" spans="1:7" ht="15.75" customHeight="1">
      <c r="A701" s="98"/>
      <c r="B701" s="98"/>
      <c r="C701" s="99"/>
      <c r="E701" s="100"/>
      <c r="F701" s="101"/>
      <c r="G701" s="101"/>
    </row>
    <row r="702" spans="1:7" ht="15.75" customHeight="1">
      <c r="A702" s="98"/>
      <c r="B702" s="98"/>
      <c r="C702" s="99"/>
      <c r="E702" s="100"/>
      <c r="F702" s="101"/>
      <c r="G702" s="101"/>
    </row>
    <row r="703" spans="1:7" ht="15.75" customHeight="1">
      <c r="A703" s="98"/>
      <c r="B703" s="98"/>
      <c r="C703" s="99"/>
      <c r="E703" s="100"/>
      <c r="F703" s="101"/>
      <c r="G703" s="101"/>
    </row>
    <row r="704" spans="1:7" ht="15.75" customHeight="1">
      <c r="A704" s="98"/>
      <c r="B704" s="98"/>
      <c r="C704" s="99"/>
      <c r="E704" s="100"/>
      <c r="F704" s="101"/>
      <c r="G704" s="101"/>
    </row>
    <row r="705" spans="1:7" ht="15.75" customHeight="1">
      <c r="A705" s="98"/>
      <c r="B705" s="98"/>
      <c r="C705" s="99"/>
      <c r="E705" s="100"/>
      <c r="F705" s="101"/>
      <c r="G705" s="101"/>
    </row>
    <row r="706" spans="1:7" ht="15.75" customHeight="1">
      <c r="A706" s="98"/>
      <c r="B706" s="98"/>
      <c r="C706" s="99"/>
      <c r="E706" s="100"/>
      <c r="F706" s="101"/>
      <c r="G706" s="101"/>
    </row>
    <row r="707" spans="1:7" ht="15.75" customHeight="1">
      <c r="A707" s="98"/>
      <c r="B707" s="98"/>
      <c r="C707" s="99"/>
      <c r="E707" s="100"/>
      <c r="F707" s="101"/>
      <c r="G707" s="101"/>
    </row>
    <row r="708" spans="1:7" ht="15.75" customHeight="1">
      <c r="A708" s="98"/>
      <c r="B708" s="98"/>
      <c r="C708" s="99"/>
      <c r="E708" s="100"/>
      <c r="F708" s="101"/>
      <c r="G708" s="101"/>
    </row>
    <row r="709" spans="1:7" ht="15.75" customHeight="1">
      <c r="A709" s="98"/>
      <c r="B709" s="98"/>
      <c r="C709" s="99"/>
      <c r="E709" s="100"/>
      <c r="F709" s="101"/>
      <c r="G709" s="101"/>
    </row>
    <row r="710" spans="1:7" ht="15.75" customHeight="1">
      <c r="A710" s="98"/>
      <c r="B710" s="98"/>
      <c r="C710" s="99"/>
      <c r="E710" s="100"/>
      <c r="F710" s="101"/>
      <c r="G710" s="101"/>
    </row>
    <row r="711" spans="1:7" ht="15.75" customHeight="1">
      <c r="A711" s="98"/>
      <c r="B711" s="98"/>
      <c r="C711" s="99"/>
      <c r="E711" s="100"/>
      <c r="F711" s="101"/>
      <c r="G711" s="101"/>
    </row>
    <row r="712" spans="1:7" ht="15.75" customHeight="1">
      <c r="A712" s="98"/>
      <c r="B712" s="98"/>
      <c r="C712" s="99"/>
      <c r="E712" s="100"/>
      <c r="F712" s="101"/>
      <c r="G712" s="101"/>
    </row>
    <row r="713" spans="1:7" ht="15.75" customHeight="1">
      <c r="A713" s="98"/>
      <c r="B713" s="98"/>
      <c r="C713" s="99"/>
      <c r="E713" s="100"/>
      <c r="F713" s="101"/>
      <c r="G713" s="101"/>
    </row>
    <row r="714" spans="1:7" ht="15.75" customHeight="1">
      <c r="A714" s="98"/>
      <c r="B714" s="98"/>
      <c r="C714" s="99"/>
      <c r="E714" s="100"/>
      <c r="F714" s="101"/>
      <c r="G714" s="101"/>
    </row>
    <row r="715" spans="1:7" ht="15.75" customHeight="1">
      <c r="A715" s="98"/>
      <c r="B715" s="98"/>
      <c r="C715" s="99"/>
      <c r="E715" s="100"/>
      <c r="F715" s="101"/>
      <c r="G715" s="101"/>
    </row>
    <row r="716" spans="1:7" ht="15.75" customHeight="1">
      <c r="A716" s="98"/>
      <c r="B716" s="98"/>
      <c r="C716" s="99"/>
      <c r="E716" s="100"/>
      <c r="F716" s="101"/>
      <c r="G716" s="101"/>
    </row>
    <row r="717" spans="1:7" ht="15.75" customHeight="1">
      <c r="A717" s="98"/>
      <c r="B717" s="98"/>
      <c r="C717" s="99"/>
      <c r="E717" s="100"/>
      <c r="F717" s="101"/>
      <c r="G717" s="101"/>
    </row>
    <row r="718" spans="1:7" ht="15.75" customHeight="1">
      <c r="A718" s="98"/>
      <c r="B718" s="98"/>
      <c r="C718" s="99"/>
      <c r="E718" s="100"/>
      <c r="F718" s="101"/>
      <c r="G718" s="101"/>
    </row>
    <row r="719" spans="1:7" ht="15.75" customHeight="1">
      <c r="A719" s="98"/>
      <c r="B719" s="98"/>
      <c r="C719" s="99"/>
      <c r="E719" s="100"/>
      <c r="F719" s="101"/>
      <c r="G719" s="101"/>
    </row>
    <row r="720" spans="1:7" ht="15.75" customHeight="1">
      <c r="A720" s="98"/>
      <c r="B720" s="98"/>
      <c r="C720" s="99"/>
      <c r="E720" s="100"/>
      <c r="F720" s="101"/>
      <c r="G720" s="101"/>
    </row>
    <row r="721" spans="1:7" ht="15.75" customHeight="1">
      <c r="A721" s="98"/>
      <c r="B721" s="98"/>
      <c r="C721" s="99"/>
      <c r="E721" s="100"/>
      <c r="F721" s="101"/>
      <c r="G721" s="101"/>
    </row>
    <row r="722" spans="1:7" ht="15.75" customHeight="1">
      <c r="A722" s="98"/>
      <c r="B722" s="98"/>
      <c r="C722" s="99"/>
      <c r="E722" s="100"/>
      <c r="F722" s="101"/>
      <c r="G722" s="101"/>
    </row>
    <row r="723" spans="1:7" ht="15.75" customHeight="1">
      <c r="A723" s="98"/>
      <c r="B723" s="98"/>
      <c r="C723" s="99"/>
      <c r="E723" s="100"/>
      <c r="F723" s="101"/>
      <c r="G723" s="101"/>
    </row>
    <row r="724" spans="1:7" ht="15.75" customHeight="1">
      <c r="A724" s="98"/>
      <c r="B724" s="98"/>
      <c r="C724" s="99"/>
      <c r="E724" s="100"/>
      <c r="F724" s="101"/>
      <c r="G724" s="101"/>
    </row>
    <row r="725" spans="1:7" ht="15.75" customHeight="1">
      <c r="A725" s="98"/>
      <c r="B725" s="98"/>
      <c r="C725" s="99"/>
      <c r="E725" s="100"/>
      <c r="F725" s="101"/>
      <c r="G725" s="101"/>
    </row>
    <row r="726" spans="1:7" ht="15.75" customHeight="1">
      <c r="A726" s="98"/>
      <c r="B726" s="98"/>
      <c r="C726" s="99"/>
      <c r="E726" s="100"/>
      <c r="F726" s="101"/>
      <c r="G726" s="101"/>
    </row>
    <row r="727" spans="1:7" ht="15.75" customHeight="1">
      <c r="A727" s="98"/>
      <c r="B727" s="98"/>
      <c r="C727" s="99"/>
      <c r="E727" s="100"/>
      <c r="F727" s="101"/>
      <c r="G727" s="101"/>
    </row>
    <row r="728" spans="1:7" ht="15.75" customHeight="1">
      <c r="A728" s="98"/>
      <c r="B728" s="98"/>
      <c r="C728" s="99"/>
      <c r="E728" s="100"/>
      <c r="F728" s="101"/>
      <c r="G728" s="101"/>
    </row>
    <row r="729" spans="1:7" ht="15.75" customHeight="1">
      <c r="A729" s="98"/>
      <c r="B729" s="98"/>
      <c r="C729" s="99"/>
      <c r="E729" s="100"/>
      <c r="F729" s="101"/>
      <c r="G729" s="101"/>
    </row>
    <row r="730" spans="1:7" ht="15.75" customHeight="1">
      <c r="A730" s="98"/>
      <c r="B730" s="98"/>
      <c r="C730" s="99"/>
      <c r="E730" s="100"/>
      <c r="F730" s="101"/>
      <c r="G730" s="101"/>
    </row>
    <row r="731" spans="1:7" ht="15.75" customHeight="1">
      <c r="A731" s="98"/>
      <c r="B731" s="98"/>
      <c r="C731" s="99"/>
      <c r="E731" s="100"/>
      <c r="F731" s="101"/>
      <c r="G731" s="101"/>
    </row>
    <row r="732" spans="1:7" ht="15.75" customHeight="1">
      <c r="A732" s="98"/>
      <c r="B732" s="98"/>
      <c r="C732" s="99"/>
      <c r="E732" s="100"/>
      <c r="F732" s="101"/>
      <c r="G732" s="101"/>
    </row>
    <row r="733" spans="1:7" ht="15.75" customHeight="1">
      <c r="A733" s="98"/>
      <c r="B733" s="98"/>
      <c r="C733" s="99"/>
      <c r="E733" s="100"/>
      <c r="F733" s="101"/>
      <c r="G733" s="101"/>
    </row>
    <row r="734" spans="1:7" ht="15.75" customHeight="1">
      <c r="A734" s="98"/>
      <c r="B734" s="98"/>
      <c r="C734" s="99"/>
      <c r="E734" s="100"/>
      <c r="F734" s="101"/>
      <c r="G734" s="101"/>
    </row>
    <row r="735" spans="1:7" ht="15.75" customHeight="1">
      <c r="A735" s="98"/>
      <c r="B735" s="98"/>
      <c r="C735" s="99"/>
      <c r="E735" s="100"/>
      <c r="F735" s="101"/>
      <c r="G735" s="101"/>
    </row>
    <row r="736" spans="1:7" ht="15.75" customHeight="1">
      <c r="A736" s="98"/>
      <c r="B736" s="98"/>
      <c r="C736" s="99"/>
      <c r="E736" s="100"/>
      <c r="F736" s="101"/>
      <c r="G736" s="101"/>
    </row>
    <row r="737" spans="1:7" ht="15.75" customHeight="1">
      <c r="A737" s="98"/>
      <c r="B737" s="98"/>
      <c r="C737" s="99"/>
      <c r="E737" s="100"/>
      <c r="F737" s="101"/>
      <c r="G737" s="101"/>
    </row>
    <row r="738" spans="1:7" ht="15.75" customHeight="1">
      <c r="A738" s="98"/>
      <c r="B738" s="98"/>
      <c r="C738" s="99"/>
      <c r="E738" s="100"/>
      <c r="F738" s="101"/>
      <c r="G738" s="101"/>
    </row>
    <row r="739" spans="1:7" ht="15.75" customHeight="1">
      <c r="A739" s="98"/>
      <c r="B739" s="98"/>
      <c r="C739" s="99"/>
      <c r="E739" s="100"/>
      <c r="F739" s="101"/>
      <c r="G739" s="101"/>
    </row>
    <row r="740" spans="1:7" ht="15.75" customHeight="1">
      <c r="A740" s="98"/>
      <c r="B740" s="98"/>
      <c r="C740" s="99"/>
      <c r="E740" s="100"/>
      <c r="F740" s="101"/>
      <c r="G740" s="101"/>
    </row>
    <row r="741" spans="1:7" ht="15.75" customHeight="1">
      <c r="A741" s="98"/>
      <c r="B741" s="98"/>
      <c r="C741" s="99"/>
      <c r="E741" s="100"/>
      <c r="F741" s="101"/>
      <c r="G741" s="101"/>
    </row>
    <row r="742" spans="1:7" ht="15.75" customHeight="1">
      <c r="A742" s="98"/>
      <c r="B742" s="98"/>
      <c r="C742" s="99"/>
      <c r="E742" s="100"/>
      <c r="F742" s="101"/>
      <c r="G742" s="101"/>
    </row>
    <row r="743" spans="1:7" ht="15.75" customHeight="1">
      <c r="A743" s="98"/>
      <c r="B743" s="98"/>
      <c r="C743" s="99"/>
      <c r="E743" s="100"/>
      <c r="F743" s="101"/>
      <c r="G743" s="101"/>
    </row>
    <row r="744" spans="1:7" ht="15.75" customHeight="1">
      <c r="A744" s="98"/>
      <c r="B744" s="98"/>
      <c r="C744" s="99"/>
      <c r="E744" s="100"/>
      <c r="F744" s="101"/>
      <c r="G744" s="101"/>
    </row>
    <row r="745" spans="1:7" ht="15.75" customHeight="1">
      <c r="A745" s="98"/>
      <c r="B745" s="98"/>
      <c r="C745" s="99"/>
      <c r="E745" s="100"/>
      <c r="F745" s="101"/>
      <c r="G745" s="101"/>
    </row>
    <row r="746" spans="1:7" ht="15.75" customHeight="1">
      <c r="A746" s="98"/>
      <c r="B746" s="98"/>
      <c r="C746" s="99"/>
      <c r="E746" s="100"/>
      <c r="F746" s="101"/>
      <c r="G746" s="101"/>
    </row>
    <row r="747" spans="1:7" ht="15.75" customHeight="1">
      <c r="A747" s="98"/>
      <c r="B747" s="98"/>
      <c r="C747" s="99"/>
      <c r="E747" s="100"/>
      <c r="F747" s="101"/>
      <c r="G747" s="101"/>
    </row>
    <row r="748" spans="1:7" ht="15.75" customHeight="1">
      <c r="A748" s="98"/>
      <c r="B748" s="98"/>
      <c r="C748" s="99"/>
      <c r="E748" s="100"/>
      <c r="F748" s="101"/>
      <c r="G748" s="101"/>
    </row>
    <row r="749" spans="1:7" ht="15.75" customHeight="1">
      <c r="A749" s="98"/>
      <c r="B749" s="98"/>
      <c r="C749" s="99"/>
      <c r="E749" s="100"/>
      <c r="F749" s="101"/>
      <c r="G749" s="101"/>
    </row>
    <row r="750" spans="1:7" ht="15.75" customHeight="1">
      <c r="A750" s="98"/>
      <c r="B750" s="98"/>
      <c r="C750" s="99"/>
      <c r="E750" s="100"/>
      <c r="F750" s="101"/>
      <c r="G750" s="101"/>
    </row>
    <row r="751" spans="1:7" ht="15.75" customHeight="1">
      <c r="A751" s="98"/>
      <c r="B751" s="98"/>
      <c r="C751" s="99"/>
      <c r="E751" s="100"/>
      <c r="F751" s="101"/>
      <c r="G751" s="101"/>
    </row>
    <row r="752" spans="1:7" ht="15.75" customHeight="1">
      <c r="A752" s="98"/>
      <c r="B752" s="98"/>
      <c r="C752" s="99"/>
      <c r="E752" s="100"/>
      <c r="F752" s="101"/>
      <c r="G752" s="101"/>
    </row>
    <row r="753" spans="1:7" ht="15.75" customHeight="1">
      <c r="A753" s="98"/>
      <c r="B753" s="98"/>
      <c r="C753" s="99"/>
      <c r="E753" s="100"/>
      <c r="F753" s="101"/>
      <c r="G753" s="101"/>
    </row>
    <row r="754" spans="1:7" ht="15.75" customHeight="1">
      <c r="A754" s="98"/>
      <c r="B754" s="98"/>
      <c r="C754" s="99"/>
      <c r="E754" s="100"/>
      <c r="F754" s="101"/>
      <c r="G754" s="101"/>
    </row>
    <row r="755" spans="1:7" ht="15.75" customHeight="1">
      <c r="A755" s="98"/>
      <c r="B755" s="98"/>
      <c r="C755" s="99"/>
      <c r="E755" s="100"/>
      <c r="F755" s="101"/>
      <c r="G755" s="101"/>
    </row>
    <row r="756" spans="1:7" ht="15.75" customHeight="1">
      <c r="A756" s="98"/>
      <c r="B756" s="98"/>
      <c r="C756" s="99"/>
      <c r="E756" s="100"/>
      <c r="F756" s="101"/>
      <c r="G756" s="101"/>
    </row>
    <row r="757" spans="1:7" ht="15.75" customHeight="1">
      <c r="A757" s="98"/>
      <c r="B757" s="98"/>
      <c r="C757" s="99"/>
      <c r="E757" s="100"/>
      <c r="F757" s="101"/>
      <c r="G757" s="101"/>
    </row>
    <row r="758" spans="1:7" ht="15.75" customHeight="1">
      <c r="A758" s="98"/>
      <c r="B758" s="98"/>
      <c r="C758" s="99"/>
      <c r="E758" s="100"/>
      <c r="F758" s="101"/>
      <c r="G758" s="101"/>
    </row>
    <row r="759" spans="1:7" ht="15.75" customHeight="1">
      <c r="A759" s="98"/>
      <c r="B759" s="98"/>
      <c r="C759" s="99"/>
      <c r="E759" s="100"/>
      <c r="F759" s="101"/>
      <c r="G759" s="101"/>
    </row>
    <row r="760" spans="1:7" ht="15.75" customHeight="1">
      <c r="A760" s="98"/>
      <c r="B760" s="98"/>
      <c r="C760" s="99"/>
      <c r="E760" s="100"/>
      <c r="F760" s="101"/>
      <c r="G760" s="101"/>
    </row>
    <row r="761" spans="1:7" ht="15.75" customHeight="1">
      <c r="A761" s="98"/>
      <c r="B761" s="98"/>
      <c r="C761" s="99"/>
      <c r="E761" s="100"/>
      <c r="F761" s="101"/>
      <c r="G761" s="101"/>
    </row>
    <row r="762" spans="1:7" ht="15.75" customHeight="1">
      <c r="A762" s="98"/>
      <c r="B762" s="98"/>
      <c r="C762" s="99"/>
      <c r="E762" s="100"/>
      <c r="F762" s="101"/>
      <c r="G762" s="101"/>
    </row>
    <row r="763" spans="1:7" ht="15.75" customHeight="1">
      <c r="A763" s="98"/>
      <c r="B763" s="98"/>
      <c r="C763" s="99"/>
      <c r="E763" s="100"/>
      <c r="F763" s="101"/>
      <c r="G763" s="101"/>
    </row>
    <row r="764" spans="1:7" ht="15.75" customHeight="1">
      <c r="A764" s="98"/>
      <c r="B764" s="98"/>
      <c r="C764" s="99"/>
      <c r="E764" s="100"/>
      <c r="F764" s="101"/>
      <c r="G764" s="101"/>
    </row>
    <row r="765" spans="1:7" ht="15.75" customHeight="1">
      <c r="A765" s="98"/>
      <c r="B765" s="98"/>
      <c r="C765" s="99"/>
      <c r="E765" s="100"/>
      <c r="F765" s="101"/>
      <c r="G765" s="101"/>
    </row>
    <row r="766" spans="1:7" ht="15.75" customHeight="1">
      <c r="A766" s="98"/>
      <c r="B766" s="98"/>
      <c r="C766" s="99"/>
      <c r="E766" s="100"/>
      <c r="F766" s="101"/>
      <c r="G766" s="101"/>
    </row>
    <row r="767" spans="1:7" ht="15.75" customHeight="1">
      <c r="A767" s="98"/>
      <c r="B767" s="98"/>
      <c r="C767" s="99"/>
      <c r="E767" s="100"/>
      <c r="F767" s="101"/>
      <c r="G767" s="101"/>
    </row>
    <row r="768" spans="1:7" ht="15.75" customHeight="1">
      <c r="A768" s="98"/>
      <c r="B768" s="98"/>
      <c r="C768" s="99"/>
      <c r="E768" s="100"/>
      <c r="F768" s="101"/>
      <c r="G768" s="101"/>
    </row>
    <row r="769" spans="1:7" ht="15.75" customHeight="1">
      <c r="A769" s="98"/>
      <c r="B769" s="98"/>
      <c r="C769" s="99"/>
      <c r="E769" s="100"/>
      <c r="F769" s="101"/>
      <c r="G769" s="101"/>
    </row>
    <row r="770" spans="1:7" ht="15.75" customHeight="1">
      <c r="A770" s="98"/>
      <c r="B770" s="98"/>
      <c r="C770" s="99"/>
      <c r="E770" s="100"/>
      <c r="F770" s="101"/>
      <c r="G770" s="101"/>
    </row>
    <row r="771" spans="1:7" ht="15.75" customHeight="1">
      <c r="A771" s="98"/>
      <c r="B771" s="98"/>
      <c r="C771" s="99"/>
      <c r="E771" s="100"/>
      <c r="F771" s="101"/>
      <c r="G771" s="101"/>
    </row>
    <row r="772" spans="1:7" ht="15.75" customHeight="1">
      <c r="A772" s="98"/>
      <c r="B772" s="98"/>
      <c r="C772" s="99"/>
      <c r="E772" s="100"/>
      <c r="F772" s="101"/>
      <c r="G772" s="101"/>
    </row>
    <row r="773" spans="1:7" ht="15.75" customHeight="1">
      <c r="A773" s="98"/>
      <c r="B773" s="98"/>
      <c r="C773" s="99"/>
      <c r="E773" s="100"/>
      <c r="F773" s="101"/>
      <c r="G773" s="101"/>
    </row>
    <row r="774" spans="1:7" ht="15.75" customHeight="1">
      <c r="A774" s="98"/>
      <c r="B774" s="98"/>
      <c r="C774" s="99"/>
      <c r="E774" s="100"/>
      <c r="F774" s="101"/>
      <c r="G774" s="101"/>
    </row>
    <row r="775" spans="1:7" ht="15.75" customHeight="1">
      <c r="A775" s="98"/>
      <c r="B775" s="98"/>
      <c r="C775" s="99"/>
      <c r="E775" s="100"/>
      <c r="F775" s="101"/>
      <c r="G775" s="101"/>
    </row>
    <row r="776" spans="1:7" ht="15.75" customHeight="1">
      <c r="A776" s="98"/>
      <c r="B776" s="98"/>
      <c r="C776" s="99"/>
      <c r="E776" s="100"/>
      <c r="F776" s="101"/>
      <c r="G776" s="101"/>
    </row>
    <row r="777" spans="1:7" ht="15.75" customHeight="1">
      <c r="A777" s="98"/>
      <c r="B777" s="98"/>
      <c r="C777" s="99"/>
      <c r="E777" s="100"/>
      <c r="F777" s="101"/>
      <c r="G777" s="101"/>
    </row>
    <row r="778" spans="1:7" ht="15.75" customHeight="1">
      <c r="A778" s="98"/>
      <c r="B778" s="98"/>
      <c r="C778" s="99"/>
      <c r="E778" s="100"/>
      <c r="F778" s="101"/>
      <c r="G778" s="101"/>
    </row>
    <row r="779" spans="1:7" ht="15.75" customHeight="1">
      <c r="A779" s="98"/>
      <c r="B779" s="98"/>
      <c r="C779" s="99"/>
      <c r="E779" s="100"/>
      <c r="F779" s="101"/>
      <c r="G779" s="101"/>
    </row>
    <row r="780" spans="1:7" ht="15.75" customHeight="1">
      <c r="A780" s="98"/>
      <c r="B780" s="98"/>
      <c r="C780" s="99"/>
      <c r="E780" s="100"/>
      <c r="F780" s="101"/>
      <c r="G780" s="101"/>
    </row>
    <row r="781" spans="1:7" ht="15.75" customHeight="1">
      <c r="A781" s="98"/>
      <c r="B781" s="98"/>
      <c r="C781" s="99"/>
      <c r="E781" s="100"/>
      <c r="F781" s="101"/>
      <c r="G781" s="101"/>
    </row>
    <row r="782" spans="1:7" ht="15.75" customHeight="1">
      <c r="A782" s="98"/>
      <c r="B782" s="98"/>
      <c r="C782" s="99"/>
      <c r="E782" s="100"/>
      <c r="F782" s="101"/>
      <c r="G782" s="101"/>
    </row>
    <row r="783" spans="1:7" ht="15.75" customHeight="1">
      <c r="A783" s="98"/>
      <c r="B783" s="98"/>
      <c r="C783" s="99"/>
      <c r="E783" s="100"/>
      <c r="F783" s="101"/>
      <c r="G783" s="101"/>
    </row>
    <row r="784" spans="1:7" ht="15.75" customHeight="1">
      <c r="A784" s="98"/>
      <c r="B784" s="98"/>
      <c r="C784" s="99"/>
      <c r="E784" s="100"/>
      <c r="F784" s="101"/>
      <c r="G784" s="101"/>
    </row>
    <row r="785" spans="1:7" ht="15.75" customHeight="1">
      <c r="A785" s="98"/>
      <c r="B785" s="98"/>
      <c r="C785" s="99"/>
      <c r="E785" s="100"/>
      <c r="F785" s="101"/>
      <c r="G785" s="101"/>
    </row>
    <row r="786" spans="1:7" ht="15.75" customHeight="1">
      <c r="A786" s="98"/>
      <c r="B786" s="98"/>
      <c r="C786" s="99"/>
      <c r="E786" s="100"/>
      <c r="F786" s="101"/>
      <c r="G786" s="101"/>
    </row>
    <row r="787" spans="1:7" ht="15.75" customHeight="1">
      <c r="A787" s="98"/>
      <c r="B787" s="98"/>
      <c r="C787" s="99"/>
      <c r="E787" s="100"/>
      <c r="F787" s="101"/>
      <c r="G787" s="101"/>
    </row>
    <row r="788" spans="1:7" ht="15.75" customHeight="1">
      <c r="A788" s="98"/>
      <c r="B788" s="98"/>
      <c r="C788" s="99"/>
      <c r="E788" s="100"/>
      <c r="F788" s="101"/>
      <c r="G788" s="101"/>
    </row>
    <row r="789" spans="1:7" ht="15.75" customHeight="1">
      <c r="A789" s="98"/>
      <c r="B789" s="98"/>
      <c r="C789" s="99"/>
      <c r="E789" s="100"/>
      <c r="F789" s="101"/>
      <c r="G789" s="101"/>
    </row>
    <row r="790" spans="1:7" ht="15.75" customHeight="1">
      <c r="A790" s="98"/>
      <c r="B790" s="98"/>
      <c r="C790" s="99"/>
      <c r="E790" s="100"/>
      <c r="F790" s="101"/>
      <c r="G790" s="101"/>
    </row>
    <row r="791" spans="1:7" ht="15.75" customHeight="1">
      <c r="A791" s="98"/>
      <c r="B791" s="98"/>
      <c r="C791" s="99"/>
      <c r="E791" s="100"/>
      <c r="F791" s="101"/>
      <c r="G791" s="101"/>
    </row>
    <row r="792" spans="1:7" ht="15.75" customHeight="1">
      <c r="A792" s="98"/>
      <c r="B792" s="98"/>
      <c r="C792" s="99"/>
      <c r="E792" s="100"/>
      <c r="F792" s="101"/>
      <c r="G792" s="101"/>
    </row>
    <row r="793" spans="1:7" ht="15.75" customHeight="1">
      <c r="A793" s="98"/>
      <c r="B793" s="98"/>
      <c r="C793" s="99"/>
      <c r="E793" s="100"/>
      <c r="F793" s="101"/>
      <c r="G793" s="101"/>
    </row>
    <row r="794" spans="1:7" ht="15.75" customHeight="1">
      <c r="A794" s="98"/>
      <c r="B794" s="98"/>
      <c r="C794" s="99"/>
      <c r="E794" s="100"/>
      <c r="F794" s="101"/>
      <c r="G794" s="101"/>
    </row>
    <row r="795" spans="1:7" ht="15.75" customHeight="1">
      <c r="A795" s="98"/>
      <c r="B795" s="98"/>
      <c r="C795" s="99"/>
      <c r="E795" s="100"/>
      <c r="F795" s="101"/>
      <c r="G795" s="101"/>
    </row>
    <row r="796" spans="1:7" ht="15.75" customHeight="1">
      <c r="A796" s="98"/>
      <c r="B796" s="98"/>
      <c r="C796" s="99"/>
      <c r="E796" s="100"/>
      <c r="F796" s="101"/>
      <c r="G796" s="101"/>
    </row>
    <row r="797" spans="1:7" ht="15.75" customHeight="1">
      <c r="A797" s="98"/>
      <c r="B797" s="98"/>
      <c r="C797" s="99"/>
      <c r="E797" s="100"/>
      <c r="F797" s="101"/>
      <c r="G797" s="101"/>
    </row>
    <row r="798" spans="1:7" ht="15.75" customHeight="1">
      <c r="A798" s="98"/>
      <c r="B798" s="98"/>
      <c r="C798" s="99"/>
      <c r="E798" s="100"/>
      <c r="F798" s="101"/>
      <c r="G798" s="101"/>
    </row>
    <row r="799" spans="1:7" ht="15.75" customHeight="1">
      <c r="A799" s="98"/>
      <c r="B799" s="98"/>
      <c r="C799" s="99"/>
      <c r="E799" s="100"/>
      <c r="F799" s="101"/>
      <c r="G799" s="101"/>
    </row>
    <row r="800" spans="1:7" ht="15.75" customHeight="1">
      <c r="A800" s="98"/>
      <c r="B800" s="98"/>
      <c r="C800" s="99"/>
      <c r="E800" s="100"/>
      <c r="F800" s="101"/>
      <c r="G800" s="101"/>
    </row>
    <row r="801" spans="1:7" ht="15.75" customHeight="1">
      <c r="A801" s="98"/>
      <c r="B801" s="98"/>
      <c r="C801" s="99"/>
      <c r="E801" s="100"/>
      <c r="F801" s="101"/>
      <c r="G801" s="101"/>
    </row>
    <row r="802" spans="1:7" ht="15.75" customHeight="1">
      <c r="A802" s="98"/>
      <c r="B802" s="98"/>
      <c r="C802" s="99"/>
      <c r="E802" s="100"/>
      <c r="F802" s="101"/>
      <c r="G802" s="101"/>
    </row>
    <row r="803" spans="1:7" ht="15.75" customHeight="1">
      <c r="A803" s="98"/>
      <c r="B803" s="98"/>
      <c r="C803" s="99"/>
      <c r="E803" s="100"/>
      <c r="F803" s="101"/>
      <c r="G803" s="101"/>
    </row>
    <row r="804" spans="1:7" ht="15.75" customHeight="1">
      <c r="A804" s="98"/>
      <c r="B804" s="98"/>
      <c r="C804" s="99"/>
      <c r="E804" s="100"/>
      <c r="F804" s="101"/>
      <c r="G804" s="101"/>
    </row>
    <row r="805" spans="1:7" ht="15.75" customHeight="1">
      <c r="A805" s="98"/>
      <c r="B805" s="98"/>
      <c r="C805" s="99"/>
      <c r="E805" s="100"/>
      <c r="F805" s="101"/>
      <c r="G805" s="101"/>
    </row>
    <row r="806" spans="1:7" ht="15.75" customHeight="1">
      <c r="A806" s="98"/>
      <c r="B806" s="98"/>
      <c r="C806" s="99"/>
      <c r="E806" s="100"/>
      <c r="F806" s="101"/>
      <c r="G806" s="101"/>
    </row>
    <row r="807" spans="1:7" ht="15.75" customHeight="1">
      <c r="A807" s="98"/>
      <c r="B807" s="98"/>
      <c r="C807" s="99"/>
      <c r="E807" s="100"/>
      <c r="F807" s="101"/>
      <c r="G807" s="101"/>
    </row>
    <row r="808" spans="1:7" ht="15.75" customHeight="1">
      <c r="A808" s="98"/>
      <c r="B808" s="98"/>
      <c r="C808" s="99"/>
      <c r="E808" s="100"/>
      <c r="F808" s="101"/>
      <c r="G808" s="101"/>
    </row>
    <row r="809" spans="1:7" ht="15.75" customHeight="1">
      <c r="A809" s="98"/>
      <c r="B809" s="98"/>
      <c r="C809" s="99"/>
      <c r="E809" s="100"/>
      <c r="F809" s="101"/>
      <c r="G809" s="101"/>
    </row>
    <row r="810" spans="1:7" ht="15.75" customHeight="1">
      <c r="A810" s="98"/>
      <c r="B810" s="98"/>
      <c r="C810" s="99"/>
      <c r="E810" s="100"/>
      <c r="F810" s="101"/>
      <c r="G810" s="101"/>
    </row>
    <row r="811" spans="1:7" ht="15.75" customHeight="1">
      <c r="A811" s="98"/>
      <c r="B811" s="98"/>
      <c r="C811" s="99"/>
      <c r="E811" s="100"/>
      <c r="F811" s="101"/>
      <c r="G811" s="101"/>
    </row>
    <row r="812" spans="1:7" ht="15.75" customHeight="1">
      <c r="A812" s="98"/>
      <c r="B812" s="98"/>
      <c r="C812" s="99"/>
      <c r="E812" s="100"/>
      <c r="F812" s="101"/>
      <c r="G812" s="101"/>
    </row>
    <row r="813" spans="1:7" ht="15.75" customHeight="1">
      <c r="A813" s="98"/>
      <c r="B813" s="98"/>
      <c r="C813" s="99"/>
      <c r="E813" s="100"/>
      <c r="F813" s="101"/>
      <c r="G813" s="101"/>
    </row>
    <row r="814" spans="1:7" ht="15.75" customHeight="1">
      <c r="A814" s="98"/>
      <c r="B814" s="98"/>
      <c r="C814" s="99"/>
      <c r="E814" s="100"/>
      <c r="F814" s="101"/>
      <c r="G814" s="101"/>
    </row>
    <row r="815" spans="1:7" ht="15.75" customHeight="1">
      <c r="A815" s="98"/>
      <c r="B815" s="98"/>
      <c r="C815" s="99"/>
      <c r="E815" s="100"/>
      <c r="F815" s="101"/>
      <c r="G815" s="101"/>
    </row>
    <row r="816" spans="1:7" ht="15.75" customHeight="1">
      <c r="A816" s="98"/>
      <c r="B816" s="98"/>
      <c r="C816" s="99"/>
      <c r="E816" s="100"/>
      <c r="F816" s="101"/>
      <c r="G816" s="101"/>
    </row>
    <row r="817" spans="1:7" ht="15.75" customHeight="1">
      <c r="A817" s="98"/>
      <c r="B817" s="98"/>
      <c r="C817" s="99"/>
      <c r="E817" s="100"/>
      <c r="F817" s="101"/>
      <c r="G817" s="101"/>
    </row>
    <row r="818" spans="1:7" ht="15.75" customHeight="1">
      <c r="A818" s="98"/>
      <c r="B818" s="98"/>
      <c r="C818" s="99"/>
      <c r="E818" s="100"/>
      <c r="F818" s="101"/>
      <c r="G818" s="101"/>
    </row>
    <row r="819" spans="1:7" ht="15.75" customHeight="1">
      <c r="A819" s="98"/>
      <c r="B819" s="98"/>
      <c r="C819" s="99"/>
      <c r="E819" s="100"/>
      <c r="F819" s="101"/>
      <c r="G819" s="101"/>
    </row>
    <row r="820" spans="1:7" ht="15.75" customHeight="1">
      <c r="A820" s="98"/>
      <c r="B820" s="98"/>
      <c r="C820" s="99"/>
      <c r="E820" s="100"/>
      <c r="F820" s="101"/>
      <c r="G820" s="101"/>
    </row>
    <row r="821" spans="1:7" ht="15.75" customHeight="1">
      <c r="A821" s="98"/>
      <c r="B821" s="98"/>
      <c r="C821" s="99"/>
      <c r="E821" s="100"/>
      <c r="F821" s="101"/>
      <c r="G821" s="101"/>
    </row>
    <row r="822" spans="1:7" ht="15.75" customHeight="1">
      <c r="A822" s="98"/>
      <c r="B822" s="98"/>
      <c r="C822" s="99"/>
      <c r="E822" s="100"/>
      <c r="F822" s="101"/>
      <c r="G822" s="101"/>
    </row>
    <row r="823" spans="1:7" ht="15.75" customHeight="1">
      <c r="A823" s="98"/>
      <c r="B823" s="98"/>
      <c r="C823" s="99"/>
      <c r="E823" s="100"/>
      <c r="F823" s="101"/>
      <c r="G823" s="101"/>
    </row>
    <row r="824" spans="1:7" ht="15.75" customHeight="1">
      <c r="A824" s="98"/>
      <c r="B824" s="98"/>
      <c r="C824" s="99"/>
      <c r="E824" s="100"/>
      <c r="F824" s="101"/>
      <c r="G824" s="101"/>
    </row>
    <row r="825" spans="1:7" ht="15.75" customHeight="1">
      <c r="A825" s="98"/>
      <c r="B825" s="98"/>
      <c r="C825" s="99"/>
      <c r="E825" s="100"/>
      <c r="F825" s="101"/>
      <c r="G825" s="101"/>
    </row>
    <row r="826" spans="1:7" ht="15.75" customHeight="1">
      <c r="A826" s="98"/>
      <c r="B826" s="98"/>
      <c r="C826" s="99"/>
      <c r="E826" s="100"/>
      <c r="F826" s="101"/>
      <c r="G826" s="101"/>
    </row>
    <row r="827" spans="1:7" ht="15.75" customHeight="1">
      <c r="A827" s="98"/>
      <c r="B827" s="98"/>
      <c r="C827" s="99"/>
      <c r="E827" s="100"/>
      <c r="F827" s="101"/>
      <c r="G827" s="101"/>
    </row>
    <row r="828" spans="1:7" ht="15.75" customHeight="1">
      <c r="A828" s="98"/>
      <c r="B828" s="98"/>
      <c r="C828" s="99"/>
      <c r="E828" s="100"/>
      <c r="F828" s="101"/>
      <c r="G828" s="101"/>
    </row>
    <row r="829" spans="1:7" ht="15.75" customHeight="1">
      <c r="A829" s="98"/>
      <c r="B829" s="98"/>
      <c r="C829" s="99"/>
      <c r="E829" s="100"/>
      <c r="F829" s="101"/>
      <c r="G829" s="101"/>
    </row>
    <row r="830" spans="1:7" ht="15.75" customHeight="1">
      <c r="A830" s="98"/>
      <c r="B830" s="98"/>
      <c r="C830" s="99"/>
      <c r="E830" s="100"/>
      <c r="F830" s="101"/>
      <c r="G830" s="101"/>
    </row>
    <row r="831" spans="1:7" ht="15.75" customHeight="1">
      <c r="A831" s="98"/>
      <c r="B831" s="98"/>
      <c r="C831" s="99"/>
      <c r="E831" s="100"/>
      <c r="F831" s="101"/>
      <c r="G831" s="101"/>
    </row>
    <row r="832" spans="1:7" ht="15.75" customHeight="1">
      <c r="A832" s="98"/>
      <c r="B832" s="98"/>
      <c r="C832" s="99"/>
      <c r="E832" s="100"/>
      <c r="F832" s="101"/>
      <c r="G832" s="101"/>
    </row>
    <row r="833" spans="1:7" ht="15.75" customHeight="1">
      <c r="A833" s="98"/>
      <c r="B833" s="98"/>
      <c r="C833" s="99"/>
      <c r="E833" s="100"/>
      <c r="F833" s="101"/>
      <c r="G833" s="101"/>
    </row>
    <row r="834" spans="1:7" ht="15.75" customHeight="1">
      <c r="A834" s="98"/>
      <c r="B834" s="98"/>
      <c r="C834" s="99"/>
      <c r="E834" s="100"/>
      <c r="F834" s="101"/>
      <c r="G834" s="101"/>
    </row>
    <row r="835" spans="1:7" ht="15.75" customHeight="1">
      <c r="A835" s="98"/>
      <c r="B835" s="98"/>
      <c r="C835" s="99"/>
      <c r="E835" s="100"/>
      <c r="F835" s="101"/>
      <c r="G835" s="101"/>
    </row>
    <row r="836" spans="1:7" ht="15.75" customHeight="1">
      <c r="A836" s="98"/>
      <c r="B836" s="98"/>
      <c r="C836" s="99"/>
      <c r="E836" s="100"/>
      <c r="F836" s="101"/>
      <c r="G836" s="101"/>
    </row>
    <row r="837" spans="1:7" ht="15.75" customHeight="1">
      <c r="A837" s="98"/>
      <c r="B837" s="98"/>
      <c r="C837" s="99"/>
      <c r="E837" s="100"/>
      <c r="F837" s="101"/>
      <c r="G837" s="101"/>
    </row>
    <row r="838" spans="1:7" ht="15.75" customHeight="1">
      <c r="A838" s="98"/>
      <c r="B838" s="98"/>
      <c r="C838" s="99"/>
      <c r="E838" s="100"/>
      <c r="F838" s="101"/>
      <c r="G838" s="101"/>
    </row>
    <row r="839" spans="1:7" ht="15.75" customHeight="1">
      <c r="A839" s="98"/>
      <c r="B839" s="98"/>
      <c r="C839" s="99"/>
      <c r="E839" s="100"/>
      <c r="F839" s="101"/>
      <c r="G839" s="101"/>
    </row>
    <row r="840" spans="1:7" ht="15.75" customHeight="1">
      <c r="A840" s="98"/>
      <c r="B840" s="98"/>
      <c r="C840" s="99"/>
      <c r="E840" s="100"/>
      <c r="F840" s="101"/>
      <c r="G840" s="101"/>
    </row>
    <row r="841" spans="1:7" ht="15.75" customHeight="1">
      <c r="A841" s="98"/>
      <c r="B841" s="98"/>
      <c r="C841" s="99"/>
      <c r="E841" s="100"/>
      <c r="F841" s="101"/>
      <c r="G841" s="101"/>
    </row>
    <row r="842" spans="1:7" ht="15.75" customHeight="1">
      <c r="A842" s="98"/>
      <c r="B842" s="98"/>
      <c r="C842" s="99"/>
      <c r="E842" s="100"/>
      <c r="F842" s="101"/>
      <c r="G842" s="101"/>
    </row>
    <row r="843" spans="1:7" ht="15.75" customHeight="1">
      <c r="A843" s="98"/>
      <c r="B843" s="98"/>
      <c r="C843" s="99"/>
      <c r="E843" s="100"/>
      <c r="F843" s="101"/>
      <c r="G843" s="101"/>
    </row>
    <row r="844" spans="1:7" ht="15.75" customHeight="1">
      <c r="A844" s="98"/>
      <c r="B844" s="98"/>
      <c r="C844" s="99"/>
      <c r="E844" s="100"/>
      <c r="F844" s="101"/>
      <c r="G844" s="101"/>
    </row>
    <row r="845" spans="1:7" ht="15.75" customHeight="1">
      <c r="A845" s="98"/>
      <c r="B845" s="98"/>
      <c r="C845" s="99"/>
      <c r="E845" s="100"/>
      <c r="F845" s="101"/>
      <c r="G845" s="101"/>
    </row>
    <row r="846" spans="1:7" ht="15.75" customHeight="1">
      <c r="A846" s="98"/>
      <c r="B846" s="98"/>
      <c r="C846" s="99"/>
      <c r="E846" s="100"/>
      <c r="F846" s="101"/>
      <c r="G846" s="101"/>
    </row>
    <row r="847" spans="1:7" ht="15.75" customHeight="1">
      <c r="A847" s="98"/>
      <c r="B847" s="98"/>
      <c r="C847" s="99"/>
      <c r="E847" s="100"/>
      <c r="F847" s="101"/>
      <c r="G847" s="101"/>
    </row>
    <row r="848" spans="1:7" ht="15.75" customHeight="1">
      <c r="A848" s="98"/>
      <c r="B848" s="98"/>
      <c r="C848" s="99"/>
      <c r="E848" s="100"/>
      <c r="F848" s="101"/>
      <c r="G848" s="101"/>
    </row>
    <row r="849" spans="1:7" ht="15.75" customHeight="1">
      <c r="A849" s="98"/>
      <c r="B849" s="98"/>
      <c r="C849" s="99"/>
      <c r="E849" s="100"/>
      <c r="F849" s="101"/>
      <c r="G849" s="101"/>
    </row>
    <row r="850" spans="1:7" ht="15.75" customHeight="1">
      <c r="A850" s="98"/>
      <c r="B850" s="98"/>
      <c r="C850" s="99"/>
      <c r="E850" s="100"/>
      <c r="F850" s="101"/>
      <c r="G850" s="101"/>
    </row>
    <row r="851" spans="1:7" ht="15.75" customHeight="1">
      <c r="A851" s="98"/>
      <c r="B851" s="98"/>
      <c r="C851" s="99"/>
      <c r="E851" s="100"/>
      <c r="F851" s="101"/>
      <c r="G851" s="101"/>
    </row>
    <row r="852" spans="1:7" ht="15.75" customHeight="1">
      <c r="A852" s="98"/>
      <c r="B852" s="98"/>
      <c r="C852" s="99"/>
      <c r="E852" s="100"/>
      <c r="F852" s="101"/>
      <c r="G852" s="101"/>
    </row>
    <row r="853" spans="1:7" ht="15.75" customHeight="1">
      <c r="A853" s="98"/>
      <c r="B853" s="98"/>
      <c r="C853" s="99"/>
      <c r="E853" s="100"/>
      <c r="F853" s="101"/>
      <c r="G853" s="101"/>
    </row>
    <row r="854" spans="1:7" ht="15.75" customHeight="1">
      <c r="A854" s="98"/>
      <c r="B854" s="98"/>
      <c r="C854" s="99"/>
      <c r="E854" s="100"/>
      <c r="F854" s="101"/>
      <c r="G854" s="101"/>
    </row>
    <row r="855" spans="1:7" ht="15.75" customHeight="1">
      <c r="A855" s="98"/>
      <c r="B855" s="98"/>
      <c r="C855" s="99"/>
      <c r="E855" s="100"/>
      <c r="F855" s="101"/>
      <c r="G855" s="101"/>
    </row>
    <row r="856" spans="1:7" ht="15.75" customHeight="1">
      <c r="A856" s="98"/>
      <c r="B856" s="98"/>
      <c r="C856" s="99"/>
      <c r="E856" s="100"/>
      <c r="F856" s="101"/>
      <c r="G856" s="101"/>
    </row>
    <row r="857" spans="1:7" ht="15.75" customHeight="1">
      <c r="A857" s="98"/>
      <c r="B857" s="98"/>
      <c r="C857" s="99"/>
      <c r="E857" s="100"/>
      <c r="F857" s="101"/>
      <c r="G857" s="101"/>
    </row>
    <row r="858" spans="1:7" ht="15.75" customHeight="1">
      <c r="A858" s="98"/>
      <c r="B858" s="98"/>
      <c r="C858" s="99"/>
      <c r="E858" s="100"/>
      <c r="F858" s="101"/>
      <c r="G858" s="101"/>
    </row>
    <row r="859" spans="1:7" ht="15.75" customHeight="1">
      <c r="A859" s="98"/>
      <c r="B859" s="98"/>
      <c r="C859" s="99"/>
      <c r="E859" s="100"/>
      <c r="F859" s="101"/>
      <c r="G859" s="101"/>
    </row>
    <row r="860" spans="1:7" ht="15.75" customHeight="1">
      <c r="A860" s="98"/>
      <c r="B860" s="98"/>
      <c r="C860" s="99"/>
      <c r="E860" s="100"/>
      <c r="F860" s="101"/>
      <c r="G860" s="101"/>
    </row>
    <row r="861" spans="1:7" ht="15.75" customHeight="1">
      <c r="A861" s="98"/>
      <c r="B861" s="98"/>
      <c r="C861" s="99"/>
      <c r="E861" s="100"/>
      <c r="F861" s="101"/>
      <c r="G861" s="101"/>
    </row>
    <row r="862" spans="1:7" ht="15.75" customHeight="1">
      <c r="A862" s="98"/>
      <c r="B862" s="98"/>
      <c r="C862" s="99"/>
      <c r="E862" s="100"/>
      <c r="F862" s="101"/>
      <c r="G862" s="101"/>
    </row>
    <row r="863" spans="1:7" ht="15.75" customHeight="1">
      <c r="A863" s="98"/>
      <c r="B863" s="98"/>
      <c r="C863" s="99"/>
      <c r="E863" s="100"/>
      <c r="F863" s="101"/>
      <c r="G863" s="101"/>
    </row>
    <row r="864" spans="1:7" ht="15.75" customHeight="1">
      <c r="A864" s="98"/>
      <c r="B864" s="98"/>
      <c r="C864" s="99"/>
      <c r="E864" s="100"/>
      <c r="F864" s="101"/>
      <c r="G864" s="101"/>
    </row>
    <row r="865" spans="1:7" ht="15.75" customHeight="1">
      <c r="A865" s="98"/>
      <c r="B865" s="98"/>
      <c r="C865" s="99"/>
      <c r="E865" s="100"/>
      <c r="F865" s="101"/>
      <c r="G865" s="101"/>
    </row>
    <row r="866" spans="1:7" ht="15.75" customHeight="1">
      <c r="A866" s="98"/>
      <c r="B866" s="98"/>
      <c r="C866" s="99"/>
      <c r="E866" s="100"/>
      <c r="F866" s="101"/>
      <c r="G866" s="101"/>
    </row>
    <row r="867" spans="1:7" ht="15.75" customHeight="1">
      <c r="A867" s="98"/>
      <c r="B867" s="98"/>
      <c r="C867" s="99"/>
      <c r="E867" s="100"/>
      <c r="F867" s="101"/>
      <c r="G867" s="101"/>
    </row>
    <row r="868" spans="1:7" ht="15.75" customHeight="1">
      <c r="A868" s="98"/>
      <c r="B868" s="98"/>
      <c r="C868" s="99"/>
      <c r="E868" s="100"/>
      <c r="F868" s="101"/>
      <c r="G868" s="101"/>
    </row>
    <row r="869" spans="1:7" ht="15.75" customHeight="1">
      <c r="A869" s="98"/>
      <c r="B869" s="98"/>
      <c r="C869" s="99"/>
      <c r="E869" s="100"/>
      <c r="F869" s="101"/>
      <c r="G869" s="101"/>
    </row>
    <row r="870" spans="1:7" ht="15.75" customHeight="1">
      <c r="A870" s="98"/>
      <c r="B870" s="98"/>
      <c r="C870" s="99"/>
      <c r="E870" s="100"/>
      <c r="F870" s="101"/>
      <c r="G870" s="101"/>
    </row>
    <row r="871" spans="1:7" ht="15.75" customHeight="1">
      <c r="A871" s="98"/>
      <c r="B871" s="98"/>
      <c r="C871" s="99"/>
      <c r="E871" s="100"/>
      <c r="F871" s="101"/>
      <c r="G871" s="101"/>
    </row>
    <row r="872" spans="1:7" ht="15.75" customHeight="1">
      <c r="A872" s="98"/>
      <c r="B872" s="98"/>
      <c r="C872" s="99"/>
      <c r="E872" s="100"/>
      <c r="F872" s="101"/>
      <c r="G872" s="101"/>
    </row>
    <row r="873" spans="1:7" ht="15.75" customHeight="1">
      <c r="A873" s="98"/>
      <c r="B873" s="98"/>
      <c r="C873" s="99"/>
      <c r="E873" s="100"/>
      <c r="F873" s="101"/>
      <c r="G873" s="101"/>
    </row>
    <row r="874" spans="1:7" ht="15.75" customHeight="1">
      <c r="A874" s="98"/>
      <c r="B874" s="98"/>
      <c r="C874" s="99"/>
      <c r="E874" s="100"/>
      <c r="F874" s="101"/>
      <c r="G874" s="101"/>
    </row>
    <row r="875" spans="1:7" ht="15.75" customHeight="1">
      <c r="A875" s="98"/>
      <c r="B875" s="98"/>
      <c r="C875" s="99"/>
      <c r="E875" s="100"/>
      <c r="F875" s="101"/>
      <c r="G875" s="101"/>
    </row>
    <row r="876" spans="1:7" ht="15.75" customHeight="1">
      <c r="A876" s="98"/>
      <c r="B876" s="98"/>
      <c r="C876" s="99"/>
      <c r="E876" s="100"/>
      <c r="F876" s="101"/>
      <c r="G876" s="101"/>
    </row>
    <row r="877" spans="1:7" ht="15.75" customHeight="1">
      <c r="A877" s="98"/>
      <c r="B877" s="98"/>
      <c r="C877" s="99"/>
      <c r="E877" s="100"/>
      <c r="F877" s="101"/>
      <c r="G877" s="101"/>
    </row>
    <row r="878" spans="1:7" ht="15.75" customHeight="1">
      <c r="A878" s="98"/>
      <c r="B878" s="98"/>
      <c r="C878" s="99"/>
      <c r="E878" s="100"/>
      <c r="F878" s="101"/>
      <c r="G878" s="101"/>
    </row>
    <row r="879" spans="1:7" ht="15.75" customHeight="1">
      <c r="A879" s="98"/>
      <c r="B879" s="98"/>
      <c r="C879" s="99"/>
      <c r="E879" s="100"/>
      <c r="F879" s="101"/>
      <c r="G879" s="101"/>
    </row>
    <row r="880" spans="1:7" ht="15.75" customHeight="1">
      <c r="A880" s="98"/>
      <c r="B880" s="98"/>
      <c r="C880" s="99"/>
      <c r="E880" s="100"/>
      <c r="F880" s="101"/>
      <c r="G880" s="101"/>
    </row>
    <row r="881" spans="1:7" ht="15.75" customHeight="1">
      <c r="A881" s="98"/>
      <c r="B881" s="98"/>
      <c r="C881" s="99"/>
      <c r="E881" s="100"/>
      <c r="F881" s="101"/>
      <c r="G881" s="101"/>
    </row>
    <row r="882" spans="1:7" ht="15.75" customHeight="1">
      <c r="A882" s="98"/>
      <c r="B882" s="98"/>
      <c r="C882" s="99"/>
      <c r="E882" s="100"/>
      <c r="F882" s="101"/>
      <c r="G882" s="101"/>
    </row>
    <row r="883" spans="1:7" ht="15.75" customHeight="1">
      <c r="A883" s="98"/>
      <c r="B883" s="98"/>
      <c r="C883" s="99"/>
      <c r="E883" s="100"/>
      <c r="F883" s="101"/>
      <c r="G883" s="101"/>
    </row>
    <row r="884" spans="1:7" ht="15.75" customHeight="1">
      <c r="A884" s="98"/>
      <c r="B884" s="98"/>
      <c r="C884" s="99"/>
      <c r="E884" s="100"/>
      <c r="F884" s="101"/>
      <c r="G884" s="101"/>
    </row>
    <row r="885" spans="1:7" ht="15.75" customHeight="1">
      <c r="A885" s="98"/>
      <c r="B885" s="98"/>
      <c r="C885" s="99"/>
      <c r="E885" s="100"/>
      <c r="F885" s="101"/>
      <c r="G885" s="101"/>
    </row>
    <row r="886" spans="1:7" ht="15.75" customHeight="1">
      <c r="A886" s="98"/>
      <c r="B886" s="98"/>
      <c r="C886" s="99"/>
      <c r="E886" s="100"/>
      <c r="F886" s="101"/>
      <c r="G886" s="101"/>
    </row>
    <row r="887" spans="1:7" ht="15.75" customHeight="1">
      <c r="A887" s="98"/>
      <c r="B887" s="98"/>
      <c r="C887" s="99"/>
      <c r="E887" s="100"/>
      <c r="F887" s="101"/>
      <c r="G887" s="101"/>
    </row>
    <row r="888" spans="1:7" ht="15.75" customHeight="1">
      <c r="A888" s="98"/>
      <c r="B888" s="98"/>
      <c r="C888" s="99"/>
      <c r="E888" s="100"/>
      <c r="F888" s="101"/>
      <c r="G888" s="101"/>
    </row>
    <row r="889" spans="1:7" ht="15.75" customHeight="1">
      <c r="A889" s="98"/>
      <c r="B889" s="98"/>
      <c r="C889" s="99"/>
      <c r="E889" s="100"/>
      <c r="F889" s="101"/>
      <c r="G889" s="101"/>
    </row>
    <row r="890" spans="1:7" ht="15.75" customHeight="1">
      <c r="A890" s="98"/>
      <c r="B890" s="98"/>
      <c r="C890" s="99"/>
      <c r="E890" s="100"/>
      <c r="F890" s="101"/>
      <c r="G890" s="101"/>
    </row>
    <row r="891" spans="1:7" ht="15.75" customHeight="1">
      <c r="A891" s="98"/>
      <c r="B891" s="98"/>
      <c r="C891" s="99"/>
      <c r="E891" s="100"/>
      <c r="F891" s="101"/>
      <c r="G891" s="101"/>
    </row>
    <row r="892" spans="1:7" ht="15.75" customHeight="1">
      <c r="A892" s="98"/>
      <c r="B892" s="98"/>
      <c r="C892" s="99"/>
      <c r="E892" s="100"/>
      <c r="F892" s="101"/>
      <c r="G892" s="101"/>
    </row>
    <row r="893" spans="1:7" ht="15.75" customHeight="1">
      <c r="A893" s="98"/>
      <c r="B893" s="98"/>
      <c r="C893" s="99"/>
      <c r="E893" s="100"/>
      <c r="F893" s="101"/>
      <c r="G893" s="101"/>
    </row>
    <row r="894" spans="1:7" ht="15.75" customHeight="1">
      <c r="A894" s="98"/>
      <c r="B894" s="98"/>
      <c r="C894" s="99"/>
      <c r="E894" s="100"/>
      <c r="F894" s="101"/>
      <c r="G894" s="101"/>
    </row>
    <row r="895" spans="1:7" ht="15.75" customHeight="1">
      <c r="A895" s="98"/>
      <c r="B895" s="98"/>
      <c r="C895" s="99"/>
      <c r="E895" s="100"/>
      <c r="F895" s="101"/>
      <c r="G895" s="101"/>
    </row>
    <row r="896" spans="1:7" ht="15.75" customHeight="1">
      <c r="A896" s="98"/>
      <c r="B896" s="98"/>
      <c r="C896" s="99"/>
      <c r="E896" s="100"/>
      <c r="F896" s="101"/>
      <c r="G896" s="101"/>
    </row>
    <row r="897" spans="1:7" ht="15.75" customHeight="1">
      <c r="A897" s="98"/>
      <c r="B897" s="98"/>
      <c r="C897" s="99"/>
      <c r="E897" s="100"/>
      <c r="F897" s="101"/>
      <c r="G897" s="101"/>
    </row>
    <row r="898" spans="1:7" ht="15.75" customHeight="1">
      <c r="A898" s="98"/>
      <c r="B898" s="98"/>
      <c r="C898" s="99"/>
      <c r="E898" s="100"/>
      <c r="F898" s="101"/>
      <c r="G898" s="101"/>
    </row>
    <row r="899" spans="1:7" ht="15.75" customHeight="1">
      <c r="A899" s="98"/>
      <c r="B899" s="98"/>
      <c r="C899" s="99"/>
      <c r="E899" s="100"/>
      <c r="F899" s="101"/>
      <c r="G899" s="101"/>
    </row>
    <row r="900" spans="1:7" ht="15.75" customHeight="1">
      <c r="A900" s="98"/>
      <c r="B900" s="98"/>
      <c r="C900" s="99"/>
      <c r="E900" s="100"/>
      <c r="F900" s="101"/>
      <c r="G900" s="101"/>
    </row>
    <row r="901" spans="1:7" ht="15.75" customHeight="1">
      <c r="A901" s="98"/>
      <c r="B901" s="98"/>
      <c r="C901" s="99"/>
      <c r="E901" s="100"/>
      <c r="F901" s="101"/>
      <c r="G901" s="101"/>
    </row>
    <row r="902" spans="1:7" ht="15.75" customHeight="1">
      <c r="A902" s="98"/>
      <c r="B902" s="98"/>
      <c r="C902" s="99"/>
      <c r="E902" s="100"/>
      <c r="F902" s="101"/>
      <c r="G902" s="101"/>
    </row>
    <row r="903" spans="1:7" ht="15.75" customHeight="1">
      <c r="A903" s="98"/>
      <c r="B903" s="98"/>
      <c r="C903" s="99"/>
      <c r="E903" s="100"/>
      <c r="F903" s="101"/>
      <c r="G903" s="101"/>
    </row>
    <row r="904" spans="1:7" ht="15.75" customHeight="1">
      <c r="A904" s="98"/>
      <c r="B904" s="98"/>
      <c r="C904" s="99"/>
      <c r="E904" s="100"/>
      <c r="F904" s="101"/>
      <c r="G904" s="101"/>
    </row>
    <row r="905" spans="1:7" ht="15.75" customHeight="1">
      <c r="A905" s="98"/>
      <c r="B905" s="98"/>
      <c r="C905" s="99"/>
      <c r="E905" s="100"/>
      <c r="F905" s="101"/>
      <c r="G905" s="101"/>
    </row>
    <row r="906" spans="1:7" ht="15.75" customHeight="1">
      <c r="A906" s="98"/>
      <c r="B906" s="98"/>
      <c r="C906" s="99"/>
      <c r="E906" s="100"/>
      <c r="F906" s="101"/>
      <c r="G906" s="101"/>
    </row>
    <row r="907" spans="1:7" ht="15.75" customHeight="1">
      <c r="A907" s="98"/>
      <c r="B907" s="98"/>
      <c r="C907" s="99"/>
      <c r="E907" s="100"/>
      <c r="F907" s="101"/>
      <c r="G907" s="101"/>
    </row>
    <row r="908" spans="1:7" ht="15.75" customHeight="1">
      <c r="A908" s="98"/>
      <c r="B908" s="98"/>
      <c r="C908" s="99"/>
      <c r="E908" s="100"/>
      <c r="F908" s="101"/>
      <c r="G908" s="101"/>
    </row>
    <row r="909" spans="1:7" ht="15.75" customHeight="1">
      <c r="A909" s="98"/>
      <c r="B909" s="98"/>
      <c r="C909" s="99"/>
      <c r="E909" s="100"/>
      <c r="F909" s="101"/>
      <c r="G909" s="101"/>
    </row>
    <row r="910" spans="1:7" ht="15.75" customHeight="1">
      <c r="A910" s="98"/>
      <c r="B910" s="98"/>
      <c r="C910" s="99"/>
      <c r="E910" s="100"/>
      <c r="F910" s="101"/>
      <c r="G910" s="101"/>
    </row>
    <row r="911" spans="1:7" ht="15.75" customHeight="1">
      <c r="A911" s="98"/>
      <c r="B911" s="98"/>
      <c r="C911" s="99"/>
      <c r="E911" s="100"/>
      <c r="F911" s="101"/>
      <c r="G911" s="101"/>
    </row>
    <row r="912" spans="1:7" ht="15.75" customHeight="1">
      <c r="A912" s="98"/>
      <c r="B912" s="98"/>
      <c r="C912" s="99"/>
      <c r="E912" s="100"/>
      <c r="F912" s="101"/>
      <c r="G912" s="101"/>
    </row>
    <row r="913" spans="1:7" ht="15.75" customHeight="1">
      <c r="A913" s="98"/>
      <c r="B913" s="98"/>
      <c r="C913" s="99"/>
      <c r="E913" s="100"/>
      <c r="F913" s="101"/>
      <c r="G913" s="101"/>
    </row>
    <row r="914" spans="1:7" ht="15.75" customHeight="1">
      <c r="A914" s="98"/>
      <c r="B914" s="98"/>
      <c r="C914" s="99"/>
      <c r="E914" s="100"/>
      <c r="F914" s="101"/>
      <c r="G914" s="101"/>
    </row>
    <row r="915" spans="1:7" ht="15.75" customHeight="1">
      <c r="A915" s="98"/>
      <c r="B915" s="98"/>
      <c r="C915" s="99"/>
      <c r="E915" s="100"/>
      <c r="F915" s="101"/>
      <c r="G915" s="101"/>
    </row>
    <row r="916" spans="1:7" ht="15.75" customHeight="1">
      <c r="A916" s="98"/>
      <c r="B916" s="98"/>
      <c r="C916" s="99"/>
      <c r="E916" s="100"/>
      <c r="F916" s="101"/>
      <c r="G916" s="101"/>
    </row>
    <row r="917" spans="1:7" ht="15.75" customHeight="1">
      <c r="A917" s="98"/>
      <c r="B917" s="98"/>
      <c r="C917" s="99"/>
      <c r="E917" s="100"/>
      <c r="F917" s="101"/>
      <c r="G917" s="101"/>
    </row>
    <row r="918" spans="1:7" ht="15.75" customHeight="1">
      <c r="A918" s="98"/>
      <c r="B918" s="98"/>
      <c r="C918" s="99"/>
      <c r="E918" s="100"/>
      <c r="F918" s="101"/>
      <c r="G918" s="101"/>
    </row>
    <row r="919" spans="1:7" ht="15.75" customHeight="1">
      <c r="A919" s="98"/>
      <c r="B919" s="98"/>
      <c r="C919" s="99"/>
      <c r="E919" s="100"/>
      <c r="F919" s="101"/>
      <c r="G919" s="101"/>
    </row>
    <row r="920" spans="1:7" ht="15.75" customHeight="1">
      <c r="A920" s="98"/>
      <c r="B920" s="98"/>
      <c r="C920" s="99"/>
      <c r="E920" s="100"/>
      <c r="F920" s="101"/>
      <c r="G920" s="101"/>
    </row>
    <row r="921" spans="1:7" ht="15.75" customHeight="1">
      <c r="A921" s="98"/>
      <c r="B921" s="98"/>
      <c r="C921" s="99"/>
      <c r="E921" s="100"/>
      <c r="F921" s="101"/>
      <c r="G921" s="101"/>
    </row>
    <row r="922" spans="1:7" ht="15.75" customHeight="1">
      <c r="A922" s="98"/>
      <c r="B922" s="98"/>
      <c r="C922" s="99"/>
      <c r="E922" s="100"/>
      <c r="F922" s="101"/>
      <c r="G922" s="101"/>
    </row>
    <row r="923" spans="1:7" ht="15.75" customHeight="1">
      <c r="A923" s="98"/>
      <c r="B923" s="98"/>
      <c r="C923" s="99"/>
      <c r="E923" s="100"/>
      <c r="F923" s="101"/>
      <c r="G923" s="101"/>
    </row>
    <row r="924" spans="1:7" ht="15.75" customHeight="1">
      <c r="A924" s="98"/>
      <c r="B924" s="98"/>
      <c r="C924" s="99"/>
      <c r="E924" s="100"/>
      <c r="F924" s="101"/>
      <c r="G924" s="101"/>
    </row>
    <row r="925" spans="1:7" ht="15.75" customHeight="1">
      <c r="A925" s="98"/>
      <c r="B925" s="98"/>
      <c r="C925" s="99"/>
      <c r="E925" s="100"/>
      <c r="F925" s="101"/>
      <c r="G925" s="101"/>
    </row>
    <row r="926" spans="1:7" ht="15.75" customHeight="1">
      <c r="A926" s="98"/>
      <c r="B926" s="98"/>
      <c r="C926" s="99"/>
      <c r="E926" s="100"/>
      <c r="F926" s="101"/>
      <c r="G926" s="101"/>
    </row>
    <row r="927" spans="1:7" ht="15.75" customHeight="1">
      <c r="A927" s="98"/>
      <c r="B927" s="98"/>
      <c r="C927" s="99"/>
      <c r="E927" s="100"/>
      <c r="F927" s="101"/>
      <c r="G927" s="101"/>
    </row>
    <row r="928" spans="1:7" ht="15.75" customHeight="1">
      <c r="A928" s="98"/>
      <c r="B928" s="98"/>
      <c r="C928" s="99"/>
      <c r="E928" s="100"/>
      <c r="F928" s="101"/>
      <c r="G928" s="101"/>
    </row>
    <row r="929" spans="1:7" ht="15.75" customHeight="1">
      <c r="A929" s="98"/>
      <c r="B929" s="98"/>
      <c r="C929" s="99"/>
      <c r="E929" s="100"/>
      <c r="F929" s="101"/>
      <c r="G929" s="101"/>
    </row>
    <row r="930" spans="1:7" ht="15.75" customHeight="1">
      <c r="A930" s="98"/>
      <c r="B930" s="98"/>
      <c r="C930" s="99"/>
      <c r="E930" s="100"/>
      <c r="F930" s="101"/>
      <c r="G930" s="101"/>
    </row>
    <row r="931" spans="1:7" ht="15.75" customHeight="1">
      <c r="A931" s="98"/>
      <c r="B931" s="98"/>
      <c r="C931" s="99"/>
      <c r="E931" s="100"/>
      <c r="F931" s="101"/>
      <c r="G931" s="101"/>
    </row>
    <row r="932" spans="1:7" ht="15.75" customHeight="1">
      <c r="A932" s="98"/>
      <c r="B932" s="98"/>
      <c r="C932" s="99"/>
      <c r="E932" s="100"/>
      <c r="F932" s="101"/>
      <c r="G932" s="101"/>
    </row>
    <row r="933" spans="1:7" ht="15.75" customHeight="1">
      <c r="A933" s="98"/>
      <c r="B933" s="98"/>
      <c r="C933" s="99"/>
      <c r="E933" s="100"/>
      <c r="F933" s="101"/>
      <c r="G933" s="101"/>
    </row>
    <row r="934" spans="1:7" ht="15.75" customHeight="1">
      <c r="A934" s="98"/>
      <c r="B934" s="98"/>
      <c r="C934" s="99"/>
      <c r="E934" s="100"/>
      <c r="F934" s="101"/>
      <c r="G934" s="101"/>
    </row>
    <row r="935" spans="1:7" ht="15.75" customHeight="1">
      <c r="A935" s="98"/>
      <c r="B935" s="98"/>
      <c r="C935" s="99"/>
      <c r="E935" s="100"/>
      <c r="F935" s="101"/>
      <c r="G935" s="101"/>
    </row>
    <row r="936" spans="1:7" ht="15.75" customHeight="1">
      <c r="A936" s="98"/>
      <c r="B936" s="98"/>
      <c r="C936" s="99"/>
      <c r="E936" s="100"/>
      <c r="F936" s="101"/>
      <c r="G936" s="101"/>
    </row>
    <row r="937" spans="1:7" ht="15.75" customHeight="1">
      <c r="A937" s="98"/>
      <c r="B937" s="98"/>
      <c r="C937" s="99"/>
      <c r="E937" s="100"/>
      <c r="F937" s="101"/>
      <c r="G937" s="101"/>
    </row>
    <row r="938" spans="1:7" ht="15.75" customHeight="1">
      <c r="A938" s="98"/>
      <c r="B938" s="98"/>
      <c r="C938" s="99"/>
      <c r="E938" s="100"/>
      <c r="F938" s="101"/>
      <c r="G938" s="101"/>
    </row>
    <row r="939" spans="1:7" ht="15.75" customHeight="1">
      <c r="A939" s="98"/>
      <c r="B939" s="98"/>
      <c r="C939" s="99"/>
      <c r="E939" s="100"/>
      <c r="F939" s="101"/>
      <c r="G939" s="101"/>
    </row>
    <row r="940" spans="1:7" ht="15.75" customHeight="1">
      <c r="A940" s="98"/>
      <c r="B940" s="98"/>
      <c r="C940" s="99"/>
      <c r="E940" s="100"/>
      <c r="F940" s="101"/>
      <c r="G940" s="101"/>
    </row>
    <row r="941" spans="1:7" ht="15.75" customHeight="1">
      <c r="A941" s="98"/>
      <c r="B941" s="98"/>
      <c r="C941" s="99"/>
      <c r="E941" s="100"/>
      <c r="F941" s="101"/>
      <c r="G941" s="101"/>
    </row>
    <row r="942" spans="1:7" ht="15.75" customHeight="1">
      <c r="A942" s="98"/>
      <c r="B942" s="98"/>
      <c r="C942" s="99"/>
      <c r="E942" s="100"/>
      <c r="F942" s="101"/>
      <c r="G942" s="101"/>
    </row>
    <row r="943" spans="1:7" ht="15.75" customHeight="1">
      <c r="A943" s="98"/>
      <c r="B943" s="98"/>
      <c r="C943" s="99"/>
      <c r="E943" s="100"/>
      <c r="F943" s="101"/>
      <c r="G943" s="101"/>
    </row>
    <row r="944" spans="1:7" ht="15.75" customHeight="1">
      <c r="A944" s="98"/>
      <c r="B944" s="98"/>
      <c r="C944" s="99"/>
      <c r="E944" s="100"/>
      <c r="F944" s="101"/>
      <c r="G944" s="101"/>
    </row>
    <row r="945" spans="1:7" ht="15.75" customHeight="1">
      <c r="A945" s="98"/>
      <c r="B945" s="98"/>
      <c r="C945" s="99"/>
      <c r="E945" s="100"/>
      <c r="F945" s="101"/>
      <c r="G945" s="101"/>
    </row>
    <row r="946" spans="1:7" ht="15.75" customHeight="1">
      <c r="A946" s="98"/>
      <c r="B946" s="98"/>
      <c r="C946" s="99"/>
      <c r="E946" s="100"/>
      <c r="F946" s="101"/>
      <c r="G946" s="101"/>
    </row>
    <row r="947" spans="1:7" ht="15.75" customHeight="1">
      <c r="A947" s="98"/>
      <c r="B947" s="98"/>
      <c r="C947" s="99"/>
      <c r="E947" s="100"/>
      <c r="F947" s="101"/>
      <c r="G947" s="101"/>
    </row>
    <row r="948" spans="1:7" ht="15.75" customHeight="1">
      <c r="A948" s="98"/>
      <c r="B948" s="98"/>
      <c r="C948" s="99"/>
      <c r="E948" s="100"/>
      <c r="F948" s="101"/>
      <c r="G948" s="101"/>
    </row>
    <row r="949" spans="1:7" ht="15.75" customHeight="1">
      <c r="A949" s="98"/>
      <c r="B949" s="98"/>
      <c r="C949" s="99"/>
      <c r="E949" s="100"/>
      <c r="F949" s="101"/>
      <c r="G949" s="101"/>
    </row>
    <row r="950" spans="1:7" ht="15.75" customHeight="1">
      <c r="A950" s="98"/>
      <c r="B950" s="98"/>
      <c r="C950" s="99"/>
      <c r="E950" s="100"/>
      <c r="F950" s="101"/>
      <c r="G950" s="101"/>
    </row>
    <row r="951" spans="1:7" ht="15.75" customHeight="1">
      <c r="A951" s="98"/>
      <c r="B951" s="98"/>
      <c r="C951" s="99"/>
      <c r="E951" s="100"/>
      <c r="F951" s="101"/>
      <c r="G951" s="101"/>
    </row>
    <row r="952" spans="1:7" ht="15.75" customHeight="1">
      <c r="A952" s="98"/>
      <c r="B952" s="98"/>
      <c r="C952" s="99"/>
      <c r="E952" s="100"/>
      <c r="F952" s="101"/>
      <c r="G952" s="101"/>
    </row>
    <row r="953" spans="1:7" ht="15.75" customHeight="1">
      <c r="A953" s="98"/>
      <c r="B953" s="98"/>
      <c r="C953" s="99"/>
      <c r="E953" s="100"/>
      <c r="F953" s="101"/>
      <c r="G953" s="101"/>
    </row>
    <row r="954" spans="1:7" ht="15.75" customHeight="1">
      <c r="A954" s="98"/>
      <c r="B954" s="98"/>
      <c r="C954" s="99"/>
      <c r="E954" s="100"/>
      <c r="F954" s="101"/>
      <c r="G954" s="101"/>
    </row>
    <row r="955" spans="1:7" ht="15.75" customHeight="1">
      <c r="A955" s="98"/>
      <c r="B955" s="98"/>
      <c r="C955" s="99"/>
      <c r="E955" s="100"/>
      <c r="F955" s="101"/>
      <c r="G955" s="101"/>
    </row>
    <row r="956" spans="1:7" ht="15.75" customHeight="1">
      <c r="A956" s="98"/>
      <c r="B956" s="98"/>
      <c r="C956" s="99"/>
      <c r="E956" s="100"/>
      <c r="F956" s="101"/>
      <c r="G956" s="101"/>
    </row>
    <row r="957" spans="1:7" ht="15.75" customHeight="1">
      <c r="A957" s="98"/>
      <c r="B957" s="98"/>
      <c r="C957" s="99"/>
      <c r="E957" s="100"/>
      <c r="F957" s="101"/>
      <c r="G957" s="101"/>
    </row>
    <row r="958" spans="1:7" ht="15.75" customHeight="1">
      <c r="A958" s="98"/>
      <c r="B958" s="98"/>
      <c r="C958" s="99"/>
      <c r="E958" s="100"/>
      <c r="F958" s="101"/>
      <c r="G958" s="101"/>
    </row>
    <row r="959" spans="1:7" ht="15.75" customHeight="1">
      <c r="A959" s="98"/>
      <c r="B959" s="98"/>
      <c r="C959" s="99"/>
      <c r="E959" s="100"/>
      <c r="F959" s="101"/>
      <c r="G959" s="101"/>
    </row>
    <row r="960" spans="1:7" ht="15.75" customHeight="1">
      <c r="A960" s="98"/>
      <c r="B960" s="98"/>
      <c r="C960" s="99"/>
      <c r="E960" s="100"/>
      <c r="F960" s="101"/>
      <c r="G960" s="101"/>
    </row>
    <row r="961" spans="1:7" ht="15.75" customHeight="1">
      <c r="A961" s="98"/>
      <c r="B961" s="98"/>
      <c r="C961" s="99"/>
      <c r="E961" s="100"/>
      <c r="F961" s="101"/>
      <c r="G961" s="101"/>
    </row>
    <row r="962" spans="1:7" ht="15.75" customHeight="1">
      <c r="A962" s="98"/>
      <c r="B962" s="98"/>
      <c r="C962" s="99"/>
      <c r="E962" s="100"/>
      <c r="F962" s="101"/>
      <c r="G962" s="101"/>
    </row>
    <row r="963" spans="1:7" ht="15.75" customHeight="1">
      <c r="A963" s="98"/>
      <c r="B963" s="98"/>
      <c r="C963" s="99"/>
      <c r="E963" s="100"/>
      <c r="F963" s="101"/>
      <c r="G963" s="101"/>
    </row>
    <row r="964" spans="1:7" ht="15.75" customHeight="1">
      <c r="A964" s="98"/>
      <c r="B964" s="98"/>
      <c r="C964" s="99"/>
      <c r="E964" s="100"/>
      <c r="F964" s="101"/>
      <c r="G964" s="101"/>
    </row>
    <row r="965" spans="1:7" ht="15.75" customHeight="1">
      <c r="A965" s="98"/>
      <c r="B965" s="98"/>
      <c r="C965" s="99"/>
      <c r="E965" s="100"/>
      <c r="F965" s="101"/>
      <c r="G965" s="101"/>
    </row>
    <row r="966" spans="1:7" ht="15.75" customHeight="1">
      <c r="A966" s="98"/>
      <c r="B966" s="98"/>
      <c r="C966" s="99"/>
      <c r="E966" s="100"/>
      <c r="F966" s="101"/>
      <c r="G966" s="101"/>
    </row>
    <row r="967" spans="1:7" ht="15.75" customHeight="1">
      <c r="A967" s="98"/>
      <c r="B967" s="98"/>
      <c r="C967" s="99"/>
      <c r="E967" s="100"/>
      <c r="F967" s="101"/>
      <c r="G967" s="101"/>
    </row>
    <row r="968" spans="1:7" ht="15.75" customHeight="1">
      <c r="A968" s="98"/>
      <c r="B968" s="98"/>
      <c r="C968" s="99"/>
      <c r="E968" s="100"/>
      <c r="F968" s="101"/>
      <c r="G968" s="101"/>
    </row>
    <row r="969" spans="1:7" ht="15.75" customHeight="1">
      <c r="A969" s="98"/>
      <c r="B969" s="98"/>
      <c r="C969" s="99"/>
      <c r="E969" s="100"/>
      <c r="F969" s="101"/>
      <c r="G969" s="101"/>
    </row>
    <row r="970" spans="1:7" ht="15.75" customHeight="1">
      <c r="A970" s="98"/>
      <c r="B970" s="98"/>
      <c r="C970" s="99"/>
      <c r="E970" s="100"/>
      <c r="F970" s="101"/>
      <c r="G970" s="101"/>
    </row>
    <row r="971" spans="1:7" ht="15.75" customHeight="1">
      <c r="A971" s="98"/>
      <c r="B971" s="98"/>
      <c r="C971" s="99"/>
      <c r="E971" s="100"/>
      <c r="F971" s="101"/>
      <c r="G971" s="101"/>
    </row>
    <row r="972" spans="1:7" ht="15.75" customHeight="1">
      <c r="A972" s="98"/>
      <c r="B972" s="98"/>
      <c r="C972" s="99"/>
      <c r="E972" s="100"/>
      <c r="F972" s="101"/>
      <c r="G972" s="101"/>
    </row>
    <row r="973" spans="1:7" ht="15.75" customHeight="1">
      <c r="A973" s="98"/>
      <c r="B973" s="98"/>
      <c r="C973" s="99"/>
      <c r="E973" s="100"/>
      <c r="F973" s="101"/>
      <c r="G973" s="101"/>
    </row>
    <row r="974" spans="1:7" ht="15.75" customHeight="1">
      <c r="A974" s="98"/>
      <c r="B974" s="98"/>
      <c r="C974" s="99"/>
      <c r="E974" s="100"/>
      <c r="F974" s="101"/>
      <c r="G974" s="101"/>
    </row>
    <row r="975" spans="1:7" ht="15.75" customHeight="1">
      <c r="A975" s="98"/>
      <c r="B975" s="98"/>
      <c r="C975" s="99"/>
      <c r="E975" s="100"/>
      <c r="F975" s="101"/>
      <c r="G975" s="101"/>
    </row>
    <row r="976" spans="1:7" ht="15.75" customHeight="1">
      <c r="A976" s="98"/>
      <c r="B976" s="98"/>
      <c r="C976" s="99"/>
      <c r="E976" s="100"/>
      <c r="F976" s="101"/>
      <c r="G976" s="101"/>
    </row>
    <row r="977" spans="1:7" ht="15.75" customHeight="1">
      <c r="A977" s="98"/>
      <c r="B977" s="98"/>
      <c r="C977" s="99"/>
      <c r="E977" s="100"/>
      <c r="F977" s="101"/>
      <c r="G977" s="101"/>
    </row>
    <row r="978" spans="1:7" ht="15.75" customHeight="1">
      <c r="A978" s="98"/>
      <c r="B978" s="98"/>
      <c r="C978" s="99"/>
      <c r="E978" s="100"/>
      <c r="F978" s="101"/>
      <c r="G978" s="101"/>
    </row>
    <row r="979" spans="1:7" ht="15.75" customHeight="1">
      <c r="A979" s="98"/>
      <c r="B979" s="98"/>
      <c r="C979" s="99"/>
      <c r="E979" s="100"/>
      <c r="F979" s="101"/>
      <c r="G979" s="101"/>
    </row>
    <row r="980" spans="1:7" ht="15.75" customHeight="1">
      <c r="A980" s="98"/>
      <c r="B980" s="98"/>
      <c r="C980" s="99"/>
      <c r="E980" s="100"/>
      <c r="F980" s="101"/>
      <c r="G980" s="101"/>
    </row>
    <row r="981" spans="1:7" ht="15.75" customHeight="1">
      <c r="A981" s="98"/>
      <c r="B981" s="98"/>
      <c r="C981" s="99"/>
      <c r="E981" s="100"/>
      <c r="F981" s="101"/>
      <c r="G981" s="101"/>
    </row>
    <row r="982" spans="1:7" ht="15.75" customHeight="1">
      <c r="A982" s="98"/>
      <c r="B982" s="98"/>
      <c r="C982" s="99"/>
      <c r="E982" s="100"/>
      <c r="F982" s="101"/>
      <c r="G982" s="101"/>
    </row>
    <row r="983" spans="1:7" ht="15.75" customHeight="1">
      <c r="A983" s="98"/>
      <c r="B983" s="98"/>
      <c r="C983" s="99"/>
      <c r="E983" s="100"/>
      <c r="F983" s="101"/>
      <c r="G983" s="101"/>
    </row>
    <row r="984" spans="1:7" ht="15.75" customHeight="1">
      <c r="A984" s="98"/>
      <c r="B984" s="98"/>
      <c r="C984" s="99"/>
      <c r="E984" s="100"/>
      <c r="F984" s="101"/>
      <c r="G984" s="101"/>
    </row>
    <row r="985" spans="1:7" ht="15.75" customHeight="1">
      <c r="A985" s="98"/>
      <c r="B985" s="98"/>
      <c r="C985" s="99"/>
      <c r="E985" s="100"/>
      <c r="F985" s="101"/>
      <c r="G985" s="101"/>
    </row>
    <row r="986" spans="1:7" ht="15.75" customHeight="1">
      <c r="A986" s="98"/>
      <c r="B986" s="98"/>
      <c r="C986" s="99"/>
      <c r="E986" s="100"/>
      <c r="F986" s="101"/>
      <c r="G986" s="101"/>
    </row>
    <row r="987" spans="1:7" ht="15.75" customHeight="1">
      <c r="A987" s="98"/>
      <c r="B987" s="98"/>
      <c r="C987" s="99"/>
      <c r="E987" s="100"/>
      <c r="F987" s="101"/>
      <c r="G987" s="101"/>
    </row>
    <row r="988" spans="1:7" ht="15.75" customHeight="1">
      <c r="A988" s="98"/>
      <c r="B988" s="98"/>
      <c r="C988" s="99"/>
      <c r="E988" s="100"/>
      <c r="F988" s="101"/>
      <c r="G988" s="101"/>
    </row>
    <row r="989" spans="1:7" ht="15.75" customHeight="1">
      <c r="A989" s="98"/>
      <c r="B989" s="98"/>
      <c r="C989" s="99"/>
      <c r="E989" s="100"/>
      <c r="F989" s="101"/>
      <c r="G989" s="101"/>
    </row>
    <row r="990" spans="1:7" ht="15.75" customHeight="1">
      <c r="A990" s="98"/>
      <c r="B990" s="98"/>
      <c r="C990" s="99"/>
      <c r="E990" s="100"/>
      <c r="F990" s="101"/>
      <c r="G990" s="101"/>
    </row>
    <row r="991" spans="1:7" ht="15.75" customHeight="1">
      <c r="A991" s="98"/>
      <c r="B991" s="98"/>
      <c r="C991" s="99"/>
      <c r="E991" s="100"/>
      <c r="F991" s="101"/>
      <c r="G991" s="101"/>
    </row>
    <row r="992" spans="1:7" ht="15.75" customHeight="1">
      <c r="A992" s="98"/>
      <c r="B992" s="98"/>
      <c r="C992" s="99"/>
      <c r="E992" s="100"/>
      <c r="F992" s="101"/>
      <c r="G992" s="101"/>
    </row>
    <row r="993" spans="1:7" ht="15.75" customHeight="1">
      <c r="A993" s="98"/>
      <c r="B993" s="98"/>
      <c r="C993" s="99"/>
      <c r="E993" s="100"/>
      <c r="F993" s="101"/>
      <c r="G993" s="101"/>
    </row>
    <row r="994" spans="1:7" ht="15.75" customHeight="1">
      <c r="A994" s="98"/>
      <c r="B994" s="98"/>
      <c r="C994" s="99"/>
      <c r="E994" s="100"/>
      <c r="F994" s="101"/>
      <c r="G994" s="101"/>
    </row>
    <row r="995" spans="1:7" ht="15.75" customHeight="1">
      <c r="A995" s="98"/>
      <c r="B995" s="98"/>
      <c r="C995" s="99"/>
      <c r="E995" s="100"/>
      <c r="F995" s="101"/>
      <c r="G995" s="101"/>
    </row>
    <row r="996" spans="1:7" ht="15.75" customHeight="1">
      <c r="A996" s="98"/>
      <c r="B996" s="98"/>
      <c r="C996" s="99"/>
      <c r="E996" s="100"/>
      <c r="F996" s="101"/>
      <c r="G996" s="101"/>
    </row>
    <row r="997" spans="1:7" ht="15.75" customHeight="1">
      <c r="A997" s="98"/>
      <c r="B997" s="98"/>
      <c r="C997" s="99"/>
      <c r="E997" s="100"/>
      <c r="F997" s="101"/>
      <c r="G997" s="101"/>
    </row>
  </sheetData>
  <sheetProtection algorithmName="SHA-512" hashValue="8YiMj8IoJhfRVJ+EzCBwh45X82agVow4Ct0LnPmKIWyUNtA00YcyjBbppLI28NZb15kvn93LkNNfZQGpiXWXVQ==" saltValue="Y8OQcLKmkPYvj4fIXdngBQ==" spinCount="100000" sheet="1"/>
  <mergeCells count="3">
    <mergeCell ref="A1:E1"/>
    <mergeCell ref="A2:E2"/>
    <mergeCell ref="A3:E3"/>
  </mergeCells>
  <pageMargins left="0.78740157480314965" right="0.78740157480314965" top="1.0629921259842521" bottom="1.0629921259842521" header="0.78740157480314965" footer="0.78740157480314965"/>
  <pageSetup paperSize="9" firstPageNumber="0" orientation="landscape" horizontalDpi="300" verticalDpi="300" r:id="rId1"/>
  <headerFooter alignWithMargins="0">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Z995"/>
  <sheetViews>
    <sheetView topLeftCell="A36" zoomScale="70" zoomScaleNormal="70" workbookViewId="0">
      <selection activeCell="J74" sqref="J74"/>
    </sheetView>
  </sheetViews>
  <sheetFormatPr defaultColWidth="14.42578125" defaultRowHeight="15"/>
  <cols>
    <col min="1" max="1" width="16.85546875" customWidth="1"/>
    <col min="2" max="2" width="23.5703125" customWidth="1"/>
    <col min="3" max="3" width="37" customWidth="1"/>
    <col min="4" max="4" width="6.7109375" customWidth="1"/>
    <col min="5" max="5" width="8.85546875" customWidth="1"/>
    <col min="6" max="6" width="12.5703125" customWidth="1"/>
    <col min="7" max="7" width="22" customWidth="1"/>
    <col min="8" max="8" width="8" customWidth="1"/>
    <col min="9" max="9" width="37.85546875" customWidth="1"/>
    <col min="10" max="10" width="27.140625" customWidth="1"/>
    <col min="11" max="11" width="39.5703125" customWidth="1"/>
    <col min="12" max="12" width="23.5703125" customWidth="1"/>
    <col min="13" max="13" width="17.7109375" customWidth="1"/>
    <col min="14" max="14" width="20.42578125" customWidth="1"/>
    <col min="15" max="26" width="8" customWidth="1"/>
  </cols>
  <sheetData>
    <row r="1" spans="1:26" ht="18.75">
      <c r="A1" s="180" t="s">
        <v>120</v>
      </c>
      <c r="B1" s="181"/>
      <c r="C1" s="181"/>
      <c r="D1" s="181"/>
      <c r="E1" s="181"/>
      <c r="F1" s="55"/>
      <c r="G1" s="56"/>
      <c r="H1" s="56"/>
      <c r="I1" s="56"/>
      <c r="J1" s="36"/>
      <c r="K1" s="57"/>
      <c r="L1" s="36"/>
      <c r="M1" s="36"/>
      <c r="N1" s="57"/>
      <c r="O1" s="56"/>
      <c r="P1" s="56"/>
      <c r="Q1" s="56"/>
      <c r="R1" s="56"/>
      <c r="S1" s="56"/>
      <c r="T1" s="56"/>
      <c r="U1" s="56"/>
      <c r="V1" s="56"/>
      <c r="W1" s="56"/>
      <c r="X1" s="56"/>
      <c r="Y1" s="56"/>
      <c r="Z1" s="56"/>
    </row>
    <row r="2" spans="1:26" ht="18.75">
      <c r="A2" s="180"/>
      <c r="B2" s="181"/>
      <c r="C2" s="181"/>
      <c r="D2" s="181"/>
      <c r="E2" s="181"/>
      <c r="F2" s="55"/>
      <c r="G2" s="56"/>
      <c r="H2" s="56"/>
      <c r="I2" s="56"/>
      <c r="J2" s="36"/>
      <c r="K2" s="57"/>
      <c r="L2" s="36"/>
      <c r="M2" s="36"/>
      <c r="N2" s="57"/>
      <c r="O2" s="56"/>
      <c r="P2" s="56"/>
      <c r="Q2" s="56"/>
      <c r="R2" s="56"/>
      <c r="S2" s="56"/>
      <c r="T2" s="56"/>
      <c r="U2" s="56"/>
      <c r="V2" s="56"/>
      <c r="W2" s="56"/>
      <c r="X2" s="56"/>
      <c r="Y2" s="56"/>
      <c r="Z2" s="56"/>
    </row>
    <row r="3" spans="1:26" ht="18.75">
      <c r="A3" s="182" t="s">
        <v>355</v>
      </c>
      <c r="B3" s="181"/>
      <c r="C3" s="181"/>
      <c r="D3" s="181"/>
      <c r="E3" s="181"/>
      <c r="F3" s="55"/>
      <c r="G3" s="56"/>
      <c r="H3" s="56"/>
      <c r="I3" s="58"/>
      <c r="J3" s="59"/>
      <c r="K3" s="56"/>
      <c r="L3" s="57"/>
      <c r="M3" s="56"/>
      <c r="N3" s="56"/>
      <c r="O3" s="56"/>
      <c r="P3" s="56"/>
      <c r="Q3" s="56"/>
      <c r="R3" s="56"/>
      <c r="S3" s="56"/>
      <c r="T3" s="56"/>
      <c r="U3" s="56"/>
      <c r="V3" s="56"/>
      <c r="W3" s="56"/>
      <c r="X3" s="56"/>
      <c r="Y3" s="56"/>
      <c r="Z3" s="56"/>
    </row>
    <row r="4" spans="1:26">
      <c r="A4" s="37"/>
      <c r="B4" s="37"/>
      <c r="C4" s="38"/>
      <c r="D4" s="51"/>
      <c r="E4" s="51"/>
      <c r="F4" s="60"/>
      <c r="G4" s="61"/>
      <c r="I4" s="42"/>
      <c r="J4" s="42"/>
      <c r="K4" s="40"/>
      <c r="L4" s="40"/>
      <c r="M4" s="42"/>
    </row>
    <row r="5" spans="1:26">
      <c r="A5" s="41"/>
      <c r="B5" s="41" t="s">
        <v>5</v>
      </c>
      <c r="C5" s="41" t="s">
        <v>6</v>
      </c>
      <c r="D5" s="62" t="s">
        <v>9</v>
      </c>
      <c r="E5" s="63" t="s">
        <v>7</v>
      </c>
      <c r="F5" s="60" t="s">
        <v>366</v>
      </c>
      <c r="G5" s="61" t="s">
        <v>10</v>
      </c>
      <c r="H5" s="42"/>
      <c r="I5" s="42"/>
      <c r="J5" s="42"/>
      <c r="K5" s="40"/>
      <c r="L5" s="40"/>
      <c r="M5" s="42"/>
      <c r="N5" s="42"/>
      <c r="O5" s="42"/>
      <c r="P5" s="42"/>
      <c r="Q5" s="42"/>
      <c r="R5" s="42"/>
      <c r="S5" s="42"/>
      <c r="T5" s="42"/>
      <c r="U5" s="42"/>
      <c r="V5" s="42"/>
      <c r="W5" s="42"/>
      <c r="X5" s="42"/>
      <c r="Y5" s="42"/>
      <c r="Z5" s="42"/>
    </row>
    <row r="6" spans="1:26" ht="30">
      <c r="A6" s="41" t="s">
        <v>208</v>
      </c>
      <c r="B6" s="41"/>
      <c r="C6" s="41"/>
      <c r="D6" s="62"/>
      <c r="E6" s="51"/>
      <c r="F6" s="60"/>
      <c r="G6" s="61"/>
      <c r="H6" s="42"/>
      <c r="I6" s="42"/>
      <c r="J6" s="42"/>
      <c r="K6" s="40"/>
      <c r="L6" s="40"/>
      <c r="M6" s="42"/>
      <c r="N6" s="42"/>
      <c r="O6" s="42"/>
      <c r="P6" s="42"/>
      <c r="Q6" s="42"/>
      <c r="R6" s="42"/>
      <c r="S6" s="42"/>
      <c r="T6" s="42"/>
      <c r="U6" s="42"/>
      <c r="V6" s="42"/>
      <c r="W6" s="42"/>
      <c r="X6" s="42"/>
      <c r="Y6" s="42"/>
      <c r="Z6" s="42"/>
    </row>
    <row r="7" spans="1:26" ht="75">
      <c r="A7" s="95" t="s">
        <v>332</v>
      </c>
      <c r="B7" s="95" t="s">
        <v>160</v>
      </c>
      <c r="C7" s="48" t="s">
        <v>274</v>
      </c>
      <c r="D7" s="64" t="s">
        <v>8</v>
      </c>
      <c r="E7" s="64">
        <v>1</v>
      </c>
      <c r="F7" s="88"/>
      <c r="G7" s="91">
        <f>E7*F7</f>
        <v>0</v>
      </c>
      <c r="H7" s="42"/>
      <c r="I7" s="42"/>
      <c r="J7" s="42"/>
      <c r="K7" s="40"/>
      <c r="L7" s="40"/>
      <c r="M7" s="42"/>
      <c r="N7" s="42"/>
      <c r="O7" s="42"/>
      <c r="P7" s="42"/>
      <c r="Q7" s="42"/>
      <c r="R7" s="42"/>
      <c r="S7" s="42"/>
      <c r="T7" s="42"/>
      <c r="U7" s="42"/>
      <c r="V7" s="42"/>
      <c r="W7" s="42"/>
      <c r="X7" s="42"/>
      <c r="Y7" s="42"/>
      <c r="Z7" s="42"/>
    </row>
    <row r="8" spans="1:26">
      <c r="A8" s="44"/>
      <c r="B8" s="41"/>
      <c r="C8" s="38"/>
      <c r="D8" s="51"/>
      <c r="E8" s="51"/>
      <c r="F8" s="89"/>
      <c r="G8" s="61"/>
      <c r="K8" s="40"/>
      <c r="L8" s="40"/>
    </row>
    <row r="9" spans="1:26">
      <c r="A9" s="41" t="s">
        <v>12</v>
      </c>
      <c r="B9" s="41"/>
      <c r="C9" s="38"/>
      <c r="D9" s="51"/>
      <c r="E9" s="51"/>
      <c r="F9" s="89"/>
      <c r="G9" s="61"/>
      <c r="K9" s="40"/>
      <c r="L9" s="40"/>
    </row>
    <row r="10" spans="1:26" ht="60">
      <c r="A10" s="45" t="s">
        <v>161</v>
      </c>
      <c r="B10" s="45" t="s">
        <v>28</v>
      </c>
      <c r="C10" s="37" t="s">
        <v>275</v>
      </c>
      <c r="D10" s="51" t="s">
        <v>8</v>
      </c>
      <c r="E10" s="51">
        <v>1</v>
      </c>
      <c r="F10" s="89"/>
      <c r="G10" s="61">
        <f>F10*E10</f>
        <v>0</v>
      </c>
      <c r="K10" s="40"/>
      <c r="L10" s="40"/>
    </row>
    <row r="11" spans="1:26">
      <c r="F11" s="167"/>
    </row>
    <row r="12" spans="1:26" ht="30">
      <c r="A12" s="65" t="s">
        <v>85</v>
      </c>
      <c r="B12" s="65" t="s">
        <v>162</v>
      </c>
      <c r="C12" s="48" t="s">
        <v>276</v>
      </c>
      <c r="D12" s="51" t="s">
        <v>8</v>
      </c>
      <c r="E12" s="51">
        <v>1</v>
      </c>
      <c r="F12" s="89"/>
      <c r="G12" s="61">
        <f>E12*F12</f>
        <v>0</v>
      </c>
      <c r="I12" s="85"/>
      <c r="K12" s="40"/>
      <c r="L12" s="40"/>
    </row>
    <row r="13" spans="1:26">
      <c r="F13" s="167"/>
    </row>
    <row r="14" spans="1:26" ht="45">
      <c r="A14" s="47" t="s">
        <v>86</v>
      </c>
      <c r="B14" s="47" t="s">
        <v>87</v>
      </c>
      <c r="C14" s="38" t="s">
        <v>277</v>
      </c>
      <c r="D14" s="51" t="s">
        <v>8</v>
      </c>
      <c r="E14" s="51">
        <v>1</v>
      </c>
      <c r="F14" s="89"/>
      <c r="G14" s="61">
        <f>E14*F14</f>
        <v>0</v>
      </c>
      <c r="H14" s="42"/>
      <c r="I14" s="49"/>
      <c r="J14" s="49"/>
      <c r="K14" s="40"/>
      <c r="L14" s="40"/>
      <c r="M14" s="42"/>
      <c r="N14" s="42"/>
      <c r="O14" s="42"/>
      <c r="P14" s="42"/>
      <c r="Q14" s="42"/>
      <c r="R14" s="42"/>
      <c r="S14" s="42"/>
      <c r="T14" s="42"/>
      <c r="U14" s="42"/>
      <c r="V14" s="42"/>
      <c r="W14" s="42"/>
      <c r="X14" s="42"/>
      <c r="Y14" s="42"/>
      <c r="Z14" s="42"/>
    </row>
    <row r="15" spans="1:26">
      <c r="A15" s="37"/>
      <c r="B15" s="86"/>
      <c r="C15" s="38"/>
      <c r="D15" s="51"/>
      <c r="E15" s="51"/>
      <c r="F15" s="89"/>
      <c r="G15" s="61"/>
      <c r="K15" s="40"/>
      <c r="L15" s="40"/>
    </row>
    <row r="16" spans="1:26">
      <c r="A16" s="41" t="s">
        <v>13</v>
      </c>
      <c r="B16" s="41"/>
      <c r="C16" s="38"/>
      <c r="D16" s="51"/>
      <c r="E16" s="51"/>
      <c r="F16" s="89"/>
      <c r="G16" s="61"/>
      <c r="K16" s="40"/>
      <c r="L16" s="40"/>
    </row>
    <row r="17" spans="1:26" ht="75">
      <c r="A17" s="43" t="s">
        <v>88</v>
      </c>
      <c r="B17" s="43" t="s">
        <v>32</v>
      </c>
      <c r="C17" s="38" t="s">
        <v>278</v>
      </c>
      <c r="D17" s="51" t="s">
        <v>8</v>
      </c>
      <c r="E17" s="51">
        <v>1</v>
      </c>
      <c r="F17" s="89"/>
      <c r="G17" s="61">
        <f>F17*E17</f>
        <v>0</v>
      </c>
      <c r="K17" s="40"/>
      <c r="L17" s="40"/>
    </row>
    <row r="18" spans="1:26">
      <c r="F18" s="167"/>
    </row>
    <row r="19" spans="1:26" ht="30">
      <c r="A19" s="45" t="s">
        <v>333</v>
      </c>
      <c r="B19" s="45" t="s">
        <v>89</v>
      </c>
      <c r="C19" s="38" t="s">
        <v>90</v>
      </c>
      <c r="D19" s="51" t="s">
        <v>8</v>
      </c>
      <c r="E19" s="51">
        <v>1</v>
      </c>
      <c r="F19" s="89"/>
      <c r="G19" s="61">
        <f>F19*E19</f>
        <v>0</v>
      </c>
      <c r="K19" s="40"/>
      <c r="L19" s="40"/>
    </row>
    <row r="20" spans="1:26">
      <c r="A20" s="41"/>
      <c r="B20" s="41"/>
      <c r="C20" s="38"/>
      <c r="D20" s="51"/>
      <c r="E20" s="51"/>
      <c r="F20" s="89"/>
      <c r="G20" s="61"/>
      <c r="K20" s="40"/>
      <c r="L20" s="40"/>
    </row>
    <row r="21" spans="1:26" ht="30">
      <c r="A21" s="41" t="s">
        <v>14</v>
      </c>
      <c r="B21" s="41"/>
      <c r="C21" s="38"/>
      <c r="D21" s="51"/>
      <c r="E21" s="51"/>
      <c r="F21" s="89"/>
      <c r="G21" s="61"/>
      <c r="K21" s="40"/>
      <c r="L21" s="40"/>
    </row>
    <row r="22" spans="1:26" ht="75">
      <c r="A22" s="45" t="s">
        <v>91</v>
      </c>
      <c r="B22" s="45" t="s">
        <v>37</v>
      </c>
      <c r="C22" s="38" t="s">
        <v>279</v>
      </c>
      <c r="D22" s="51" t="s">
        <v>8</v>
      </c>
      <c r="E22" s="51">
        <v>1</v>
      </c>
      <c r="F22" s="89"/>
      <c r="G22" s="61">
        <f>F22*E22</f>
        <v>0</v>
      </c>
      <c r="I22" s="49"/>
      <c r="K22" s="40"/>
      <c r="L22" s="40"/>
    </row>
    <row r="23" spans="1:26">
      <c r="F23" s="167"/>
    </row>
    <row r="24" spans="1:26" ht="45">
      <c r="A24" s="45" t="s">
        <v>280</v>
      </c>
      <c r="B24" s="45" t="s">
        <v>92</v>
      </c>
      <c r="C24" s="38" t="s">
        <v>93</v>
      </c>
      <c r="D24" s="51" t="s">
        <v>8</v>
      </c>
      <c r="E24" s="51">
        <v>1</v>
      </c>
      <c r="F24" s="89"/>
      <c r="G24" s="61">
        <f>F24*E24</f>
        <v>0</v>
      </c>
      <c r="K24" s="40"/>
      <c r="L24" s="40"/>
    </row>
    <row r="25" spans="1:26" ht="45">
      <c r="A25" s="50" t="s">
        <v>163</v>
      </c>
      <c r="B25" s="50" t="s">
        <v>94</v>
      </c>
      <c r="C25" s="38" t="s">
        <v>281</v>
      </c>
      <c r="D25" s="51" t="s">
        <v>8</v>
      </c>
      <c r="E25" s="51">
        <v>1</v>
      </c>
      <c r="F25" s="89"/>
      <c r="G25" s="61">
        <f>F25*E25</f>
        <v>0</v>
      </c>
      <c r="K25" s="40"/>
      <c r="L25" s="40"/>
    </row>
    <row r="26" spans="1:26">
      <c r="A26" s="41"/>
      <c r="B26" s="86"/>
      <c r="C26" s="38"/>
      <c r="D26" s="51"/>
      <c r="E26" s="51"/>
      <c r="F26" s="89"/>
      <c r="G26" s="61"/>
      <c r="K26" s="40"/>
      <c r="L26" s="40"/>
    </row>
    <row r="27" spans="1:26" ht="30">
      <c r="A27" s="41" t="s">
        <v>15</v>
      </c>
      <c r="B27" s="41"/>
      <c r="C27" s="38"/>
      <c r="D27" s="51"/>
      <c r="E27" s="51"/>
      <c r="F27" s="89"/>
      <c r="G27" s="61"/>
      <c r="K27" s="40"/>
      <c r="L27" s="40"/>
    </row>
    <row r="28" spans="1:26" ht="45">
      <c r="A28" s="86" t="s">
        <v>95</v>
      </c>
      <c r="B28" s="86" t="s">
        <v>320</v>
      </c>
      <c r="C28" s="48" t="s">
        <v>282</v>
      </c>
      <c r="D28" s="64" t="s">
        <v>8</v>
      </c>
      <c r="E28" s="64">
        <v>1</v>
      </c>
      <c r="F28" s="88"/>
      <c r="G28" s="91">
        <f>F28*E28</f>
        <v>0</v>
      </c>
      <c r="H28" s="49"/>
      <c r="J28" s="42"/>
      <c r="K28" s="40"/>
      <c r="L28" s="40"/>
      <c r="M28" s="42"/>
      <c r="N28" s="42"/>
      <c r="O28" s="42"/>
      <c r="P28" s="42"/>
      <c r="Q28" s="42"/>
      <c r="R28" s="42"/>
      <c r="S28" s="42"/>
      <c r="T28" s="42"/>
      <c r="U28" s="42"/>
      <c r="V28" s="42"/>
      <c r="W28" s="42"/>
      <c r="X28" s="42"/>
      <c r="Y28" s="42"/>
      <c r="Z28" s="42"/>
    </row>
    <row r="29" spans="1:26">
      <c r="A29" s="41"/>
      <c r="B29" s="41"/>
      <c r="C29" s="38"/>
      <c r="D29" s="51"/>
      <c r="E29" s="51"/>
      <c r="F29" s="89"/>
      <c r="G29" s="61"/>
      <c r="K29" s="40"/>
      <c r="L29" s="40"/>
    </row>
    <row r="30" spans="1:26" ht="30">
      <c r="A30" s="41" t="s">
        <v>16</v>
      </c>
      <c r="B30" s="41"/>
      <c r="C30" s="38"/>
      <c r="D30" s="51"/>
      <c r="E30" s="51"/>
      <c r="F30" s="89"/>
      <c r="G30" s="61"/>
      <c r="K30" s="40"/>
      <c r="L30" s="40"/>
    </row>
    <row r="31" spans="1:26" ht="45">
      <c r="A31" s="45" t="s">
        <v>97</v>
      </c>
      <c r="B31" s="45" t="s">
        <v>46</v>
      </c>
      <c r="C31" s="38" t="s">
        <v>327</v>
      </c>
      <c r="D31" s="51" t="s">
        <v>8</v>
      </c>
      <c r="E31" s="51">
        <v>1</v>
      </c>
      <c r="F31" s="89"/>
      <c r="G31" s="61">
        <f>F31*E31</f>
        <v>0</v>
      </c>
      <c r="K31" s="40"/>
      <c r="L31" s="40"/>
    </row>
    <row r="32" spans="1:26" ht="30">
      <c r="A32" s="45" t="s">
        <v>98</v>
      </c>
      <c r="B32" s="45" t="s">
        <v>99</v>
      </c>
      <c r="C32" s="38" t="s">
        <v>100</v>
      </c>
      <c r="D32" s="51" t="s">
        <v>8</v>
      </c>
      <c r="E32" s="51">
        <v>1</v>
      </c>
      <c r="F32" s="89"/>
      <c r="G32" s="61">
        <f>F32*E32</f>
        <v>0</v>
      </c>
      <c r="K32" s="40"/>
      <c r="L32" s="40"/>
    </row>
    <row r="33" spans="1:26" ht="59.25" customHeight="1">
      <c r="A33" s="45" t="s">
        <v>101</v>
      </c>
      <c r="B33" s="45" t="s">
        <v>102</v>
      </c>
      <c r="C33" s="38" t="s">
        <v>283</v>
      </c>
      <c r="D33" s="51" t="s">
        <v>8</v>
      </c>
      <c r="E33" s="51">
        <v>1</v>
      </c>
      <c r="F33" s="89"/>
      <c r="G33" s="61">
        <f>F33*E33</f>
        <v>0</v>
      </c>
      <c r="K33" s="40"/>
      <c r="L33" s="40"/>
    </row>
    <row r="34" spans="1:26">
      <c r="A34" s="41"/>
      <c r="B34" s="41"/>
      <c r="C34" s="38"/>
      <c r="D34" s="51"/>
      <c r="E34" s="51"/>
      <c r="F34" s="89"/>
      <c r="G34" s="61"/>
      <c r="K34" s="40"/>
      <c r="L34" s="40"/>
    </row>
    <row r="35" spans="1:26" ht="30">
      <c r="A35" s="41" t="s">
        <v>17</v>
      </c>
      <c r="B35" s="41"/>
      <c r="C35" s="38"/>
      <c r="D35" s="51"/>
      <c r="E35" s="51"/>
      <c r="F35" s="89"/>
      <c r="G35" s="61"/>
      <c r="K35" s="40"/>
      <c r="L35" s="40"/>
    </row>
    <row r="36" spans="1:26" ht="60">
      <c r="A36" s="50" t="s">
        <v>164</v>
      </c>
      <c r="B36" s="50" t="s">
        <v>50</v>
      </c>
      <c r="C36" s="38" t="s">
        <v>284</v>
      </c>
      <c r="D36" s="64" t="s">
        <v>8</v>
      </c>
      <c r="E36" s="64">
        <v>1</v>
      </c>
      <c r="F36" s="88"/>
      <c r="G36" s="91">
        <f>F36*E36</f>
        <v>0</v>
      </c>
      <c r="K36" s="40"/>
      <c r="L36" s="40"/>
    </row>
    <row r="37" spans="1:26">
      <c r="F37" s="167"/>
    </row>
    <row r="38" spans="1:26">
      <c r="A38" s="45" t="s">
        <v>290</v>
      </c>
      <c r="B38" s="45" t="s">
        <v>103</v>
      </c>
      <c r="C38" s="38" t="s">
        <v>104</v>
      </c>
      <c r="D38" s="51" t="s">
        <v>8</v>
      </c>
      <c r="E38" s="51">
        <v>1</v>
      </c>
      <c r="F38" s="89"/>
      <c r="G38" s="61">
        <f>F38*E38</f>
        <v>0</v>
      </c>
      <c r="K38" s="40"/>
      <c r="L38" s="40"/>
    </row>
    <row r="39" spans="1:26">
      <c r="A39" s="41"/>
      <c r="B39" s="41"/>
      <c r="C39" s="38"/>
      <c r="D39" s="51"/>
      <c r="E39" s="51"/>
      <c r="F39" s="89"/>
      <c r="G39" s="61"/>
      <c r="K39" s="40"/>
      <c r="L39" s="40"/>
    </row>
    <row r="40" spans="1:26" ht="30">
      <c r="A40" s="41" t="s">
        <v>334</v>
      </c>
      <c r="B40" s="41"/>
      <c r="C40" s="38"/>
      <c r="D40" s="51"/>
      <c r="E40" s="51"/>
      <c r="F40" s="89"/>
      <c r="G40" s="61"/>
      <c r="K40" s="40"/>
      <c r="L40" s="40"/>
    </row>
    <row r="41" spans="1:26">
      <c r="A41" s="45" t="s">
        <v>310</v>
      </c>
      <c r="B41" s="45" t="s">
        <v>309</v>
      </c>
      <c r="C41" s="38" t="s">
        <v>335</v>
      </c>
      <c r="D41" s="51" t="s">
        <v>8</v>
      </c>
      <c r="E41" s="51">
        <v>1</v>
      </c>
      <c r="F41" s="89"/>
      <c r="G41" s="61">
        <f>F41*E41</f>
        <v>0</v>
      </c>
      <c r="K41" s="40"/>
      <c r="L41" s="40"/>
    </row>
    <row r="42" spans="1:26">
      <c r="A42" s="41"/>
      <c r="B42" s="41"/>
      <c r="C42" s="38"/>
      <c r="D42" s="46"/>
      <c r="E42" s="39"/>
      <c r="F42" s="87"/>
      <c r="G42" s="40"/>
      <c r="H42" s="42"/>
      <c r="I42" s="42"/>
      <c r="J42" s="42"/>
      <c r="K42" s="42"/>
      <c r="L42" s="42"/>
      <c r="M42" s="42"/>
      <c r="N42" s="42"/>
      <c r="O42" s="42"/>
      <c r="P42" s="42"/>
      <c r="Q42" s="42"/>
      <c r="R42" s="42"/>
      <c r="S42" s="42"/>
      <c r="T42" s="42"/>
      <c r="U42" s="42"/>
      <c r="V42" s="42"/>
      <c r="W42" s="42"/>
      <c r="X42" s="42"/>
      <c r="Y42" s="42"/>
      <c r="Z42" s="42"/>
    </row>
    <row r="43" spans="1:26" ht="30">
      <c r="A43" s="41" t="s">
        <v>336</v>
      </c>
      <c r="B43" s="41"/>
      <c r="C43" s="38"/>
      <c r="D43" s="51"/>
      <c r="E43" s="51"/>
      <c r="F43" s="89"/>
      <c r="G43" s="61"/>
      <c r="K43" s="40"/>
      <c r="L43" s="40"/>
    </row>
    <row r="44" spans="1:26">
      <c r="A44" s="45" t="s">
        <v>311</v>
      </c>
      <c r="B44" s="45" t="s">
        <v>309</v>
      </c>
      <c r="C44" s="38" t="s">
        <v>337</v>
      </c>
      <c r="D44" s="51" t="s">
        <v>8</v>
      </c>
      <c r="E44" s="51">
        <v>1</v>
      </c>
      <c r="F44" s="89"/>
      <c r="G44" s="61">
        <f>F44*E44</f>
        <v>0</v>
      </c>
      <c r="K44" s="40"/>
      <c r="L44" s="40"/>
    </row>
    <row r="45" spans="1:26">
      <c r="A45" s="41" t="s">
        <v>20</v>
      </c>
      <c r="B45" s="66"/>
      <c r="C45" s="38"/>
      <c r="D45" s="51"/>
      <c r="E45" s="51"/>
      <c r="F45" s="89"/>
      <c r="G45" s="61"/>
      <c r="K45" s="40"/>
      <c r="L45" s="40"/>
    </row>
    <row r="46" spans="1:26" ht="75">
      <c r="A46" s="43" t="s">
        <v>105</v>
      </c>
      <c r="B46" s="43" t="s">
        <v>59</v>
      </c>
      <c r="C46" s="38" t="s">
        <v>328</v>
      </c>
      <c r="D46" s="51" t="s">
        <v>8</v>
      </c>
      <c r="E46" s="51">
        <v>1</v>
      </c>
      <c r="F46" s="89"/>
      <c r="G46" s="61">
        <f>F46*E46</f>
        <v>0</v>
      </c>
      <c r="K46" s="40"/>
      <c r="L46" s="40"/>
    </row>
    <row r="47" spans="1:26" ht="30">
      <c r="A47" s="41" t="s">
        <v>21</v>
      </c>
      <c r="B47" s="41"/>
      <c r="C47" s="38"/>
      <c r="D47" s="51"/>
      <c r="E47" s="51"/>
      <c r="F47" s="89"/>
      <c r="G47" s="61"/>
      <c r="H47" s="42"/>
      <c r="I47" s="42"/>
      <c r="J47" s="42"/>
      <c r="K47" s="42"/>
      <c r="L47" s="42"/>
      <c r="M47" s="42"/>
      <c r="N47" s="42"/>
      <c r="O47" s="42"/>
      <c r="P47" s="42"/>
      <c r="Q47" s="42"/>
      <c r="R47" s="42"/>
      <c r="S47" s="42"/>
      <c r="T47" s="42"/>
      <c r="U47" s="42"/>
      <c r="V47" s="42"/>
      <c r="W47" s="42"/>
      <c r="X47" s="42"/>
      <c r="Y47" s="42"/>
      <c r="Z47" s="42"/>
    </row>
    <row r="48" spans="1:26" ht="45">
      <c r="A48" s="45" t="s">
        <v>106</v>
      </c>
      <c r="B48" s="45" t="s">
        <v>64</v>
      </c>
      <c r="C48" s="38" t="s">
        <v>329</v>
      </c>
      <c r="D48" s="51" t="s">
        <v>8</v>
      </c>
      <c r="E48" s="51">
        <v>1</v>
      </c>
      <c r="F48" s="89"/>
      <c r="G48" s="61">
        <f>F48*E48</f>
        <v>0</v>
      </c>
      <c r="K48" s="40"/>
      <c r="L48" s="40"/>
    </row>
    <row r="49" spans="1:26" ht="45">
      <c r="A49" s="50" t="s">
        <v>107</v>
      </c>
      <c r="B49" s="50" t="s">
        <v>108</v>
      </c>
      <c r="C49" s="38" t="s">
        <v>281</v>
      </c>
      <c r="D49" s="51" t="s">
        <v>8</v>
      </c>
      <c r="E49" s="51">
        <v>1</v>
      </c>
      <c r="F49" s="89"/>
      <c r="G49" s="61">
        <f>F49*E49</f>
        <v>0</v>
      </c>
      <c r="H49" s="42"/>
      <c r="I49" s="42"/>
      <c r="J49" s="42"/>
      <c r="K49" s="42"/>
      <c r="L49" s="42"/>
      <c r="M49" s="42"/>
      <c r="N49" s="42"/>
      <c r="O49" s="42"/>
      <c r="P49" s="42"/>
      <c r="Q49" s="42"/>
      <c r="R49" s="42"/>
      <c r="S49" s="42"/>
      <c r="T49" s="42"/>
      <c r="U49" s="42"/>
      <c r="V49" s="42"/>
      <c r="W49" s="42"/>
      <c r="X49" s="42"/>
      <c r="Y49" s="42"/>
      <c r="Z49" s="42"/>
    </row>
    <row r="50" spans="1:26">
      <c r="F50" s="167"/>
      <c r="K50" s="40"/>
      <c r="L50" s="40"/>
    </row>
    <row r="51" spans="1:26">
      <c r="A51" s="41"/>
      <c r="B51" s="41"/>
      <c r="C51" s="38"/>
      <c r="D51" s="51"/>
      <c r="E51" s="51"/>
      <c r="F51" s="89"/>
      <c r="G51" s="61"/>
      <c r="K51" s="40"/>
      <c r="L51" s="40"/>
    </row>
    <row r="52" spans="1:26" ht="30">
      <c r="A52" s="41" t="s">
        <v>22</v>
      </c>
      <c r="B52" s="41"/>
      <c r="C52" s="38"/>
      <c r="D52" s="51"/>
      <c r="E52" s="51"/>
      <c r="F52" s="89"/>
      <c r="G52" s="61"/>
      <c r="H52" s="42"/>
      <c r="I52" s="42"/>
      <c r="J52" s="42"/>
      <c r="K52" s="42"/>
      <c r="L52" s="42"/>
      <c r="M52" s="42"/>
      <c r="N52" s="42"/>
      <c r="O52" s="42"/>
      <c r="P52" s="42"/>
      <c r="Q52" s="42"/>
      <c r="R52" s="42"/>
      <c r="S52" s="42"/>
      <c r="T52" s="42"/>
      <c r="U52" s="42"/>
      <c r="V52" s="42"/>
      <c r="W52" s="42"/>
      <c r="X52" s="42"/>
      <c r="Y52" s="42"/>
      <c r="Z52" s="42"/>
    </row>
    <row r="53" spans="1:26" ht="45">
      <c r="A53" s="45" t="s">
        <v>165</v>
      </c>
      <c r="B53" s="45" t="s">
        <v>110</v>
      </c>
      <c r="C53" s="38" t="s">
        <v>286</v>
      </c>
      <c r="D53" s="51" t="s">
        <v>8</v>
      </c>
      <c r="E53" s="51">
        <v>1</v>
      </c>
      <c r="F53" s="89"/>
      <c r="G53" s="61">
        <f>F53*E53</f>
        <v>0</v>
      </c>
      <c r="K53" s="40"/>
      <c r="L53" s="40"/>
    </row>
    <row r="54" spans="1:26" ht="45">
      <c r="A54" s="43" t="s">
        <v>111</v>
      </c>
      <c r="B54" s="43" t="s">
        <v>112</v>
      </c>
      <c r="C54" s="38" t="s">
        <v>285</v>
      </c>
      <c r="D54" s="51" t="s">
        <v>8</v>
      </c>
      <c r="E54" s="51">
        <v>1</v>
      </c>
      <c r="F54" s="89"/>
      <c r="G54" s="61">
        <f>F54*E54</f>
        <v>0</v>
      </c>
      <c r="K54" s="40"/>
      <c r="L54" s="40"/>
    </row>
    <row r="55" spans="1:26">
      <c r="F55" s="167"/>
    </row>
    <row r="56" spans="1:26" ht="45">
      <c r="A56" s="94" t="s">
        <v>113</v>
      </c>
      <c r="B56" s="94" t="s">
        <v>287</v>
      </c>
      <c r="C56" s="38" t="s">
        <v>288</v>
      </c>
      <c r="D56" s="51" t="s">
        <v>8</v>
      </c>
      <c r="E56" s="51">
        <v>1</v>
      </c>
      <c r="F56" s="89"/>
      <c r="G56" s="61">
        <f>F56*E56</f>
        <v>0</v>
      </c>
      <c r="K56" s="40"/>
      <c r="L56" s="40"/>
    </row>
    <row r="57" spans="1:26">
      <c r="F57" s="167"/>
    </row>
    <row r="58" spans="1:26" ht="30">
      <c r="A58" s="41" t="s">
        <v>23</v>
      </c>
      <c r="B58" s="41"/>
      <c r="C58" s="38"/>
      <c r="D58" s="51"/>
      <c r="E58" s="51"/>
      <c r="F58" s="89"/>
      <c r="G58" s="61"/>
      <c r="K58" s="40"/>
      <c r="L58" s="40"/>
    </row>
    <row r="59" spans="1:26" ht="57" customHeight="1">
      <c r="A59" s="45" t="s">
        <v>340</v>
      </c>
      <c r="B59" s="50" t="s">
        <v>96</v>
      </c>
      <c r="C59" s="38" t="s">
        <v>281</v>
      </c>
      <c r="D59" s="38"/>
      <c r="E59" s="38">
        <v>1</v>
      </c>
      <c r="F59" s="90"/>
      <c r="G59" s="92">
        <f>F59*E59</f>
        <v>0</v>
      </c>
      <c r="H59" s="42"/>
      <c r="I59" s="42"/>
      <c r="J59" s="42"/>
      <c r="K59" s="42"/>
      <c r="L59" s="42"/>
      <c r="M59" s="42"/>
      <c r="N59" s="42"/>
      <c r="O59" s="42"/>
      <c r="P59" s="42"/>
      <c r="Q59" s="42"/>
      <c r="R59" s="42"/>
      <c r="S59" s="42"/>
      <c r="T59" s="42"/>
      <c r="U59" s="42"/>
      <c r="V59" s="42"/>
      <c r="W59" s="42"/>
      <c r="X59" s="42"/>
      <c r="Y59" s="42"/>
      <c r="Z59" s="42"/>
    </row>
    <row r="60" spans="1:26" ht="60" customHeight="1">
      <c r="A60" s="95" t="s">
        <v>319</v>
      </c>
      <c r="B60" s="95" t="s">
        <v>109</v>
      </c>
      <c r="C60" s="38" t="s">
        <v>281</v>
      </c>
      <c r="D60" s="51" t="s">
        <v>8</v>
      </c>
      <c r="E60" s="51">
        <v>1</v>
      </c>
      <c r="F60" s="89"/>
      <c r="G60" s="61">
        <f>F60*E60</f>
        <v>0</v>
      </c>
      <c r="H60" s="42"/>
      <c r="I60" s="42"/>
      <c r="J60" s="42"/>
      <c r="K60" s="42"/>
      <c r="L60" s="42"/>
      <c r="M60" s="42"/>
      <c r="N60" s="42"/>
      <c r="O60" s="42"/>
      <c r="P60" s="42"/>
      <c r="Q60" s="42"/>
      <c r="R60" s="42"/>
      <c r="S60" s="42"/>
      <c r="T60" s="42"/>
      <c r="U60" s="42"/>
      <c r="V60" s="42"/>
      <c r="W60" s="42"/>
      <c r="X60" s="42"/>
      <c r="Y60" s="42"/>
      <c r="Z60" s="42"/>
    </row>
    <row r="61" spans="1:26">
      <c r="A61" s="41"/>
      <c r="B61" s="41"/>
      <c r="C61" s="38"/>
      <c r="D61" s="51"/>
      <c r="E61" s="51"/>
      <c r="F61" s="89"/>
      <c r="G61" s="61"/>
      <c r="K61" s="40"/>
      <c r="L61" s="40"/>
    </row>
    <row r="62" spans="1:26">
      <c r="A62" s="41" t="s">
        <v>118</v>
      </c>
      <c r="B62" s="41"/>
      <c r="C62" s="38"/>
      <c r="D62" s="51"/>
      <c r="E62" s="51"/>
      <c r="F62" s="89"/>
      <c r="G62" s="61"/>
      <c r="H62" s="42"/>
      <c r="I62" s="42"/>
      <c r="J62" s="42"/>
      <c r="K62" s="42"/>
      <c r="L62" s="42"/>
      <c r="M62" s="42"/>
      <c r="N62" s="42"/>
      <c r="O62" s="42"/>
      <c r="P62" s="42"/>
      <c r="Q62" s="42"/>
      <c r="R62" s="42"/>
      <c r="S62" s="42"/>
      <c r="T62" s="42"/>
      <c r="U62" s="42"/>
      <c r="V62" s="42"/>
      <c r="W62" s="42"/>
      <c r="X62" s="42"/>
      <c r="Y62" s="42"/>
      <c r="Z62" s="42"/>
    </row>
    <row r="63" spans="1:26" ht="60">
      <c r="A63" s="45" t="s">
        <v>114</v>
      </c>
      <c r="B63" s="45" t="s">
        <v>69</v>
      </c>
      <c r="C63" s="38" t="s">
        <v>330</v>
      </c>
      <c r="D63" s="51" t="s">
        <v>8</v>
      </c>
      <c r="E63" s="51">
        <v>1</v>
      </c>
      <c r="F63" s="89"/>
      <c r="G63" s="61">
        <f>F63*E63</f>
        <v>0</v>
      </c>
      <c r="H63" s="42"/>
      <c r="I63" s="42"/>
      <c r="J63" s="42"/>
      <c r="K63" s="40"/>
      <c r="L63" s="40"/>
      <c r="M63" s="42"/>
      <c r="N63" s="42"/>
      <c r="O63" s="42"/>
      <c r="P63" s="42"/>
      <c r="Q63" s="42"/>
      <c r="R63" s="42"/>
      <c r="S63" s="42"/>
      <c r="T63" s="42"/>
      <c r="U63" s="42"/>
      <c r="V63" s="42"/>
      <c r="W63" s="42"/>
      <c r="X63" s="42"/>
      <c r="Y63" s="42"/>
      <c r="Z63" s="42"/>
    </row>
    <row r="64" spans="1:26" ht="105">
      <c r="A64" s="43" t="s">
        <v>291</v>
      </c>
      <c r="B64" s="43" t="s">
        <v>166</v>
      </c>
      <c r="C64" s="38" t="s">
        <v>289</v>
      </c>
      <c r="D64" s="51" t="s">
        <v>8</v>
      </c>
      <c r="E64" s="51">
        <v>1</v>
      </c>
      <c r="F64" s="89"/>
      <c r="G64" s="61">
        <f>E64*F64</f>
        <v>0</v>
      </c>
      <c r="K64" s="40"/>
      <c r="L64" s="40"/>
    </row>
    <row r="65" spans="1:26">
      <c r="A65" s="52"/>
      <c r="B65" s="52"/>
      <c r="C65" s="38"/>
      <c r="D65" s="51"/>
      <c r="E65" s="51"/>
      <c r="F65" s="89"/>
      <c r="G65" s="61"/>
      <c r="K65" s="40"/>
      <c r="L65" s="40"/>
    </row>
    <row r="66" spans="1:26" ht="30">
      <c r="A66" s="41" t="s">
        <v>119</v>
      </c>
      <c r="B66" s="41"/>
      <c r="C66" s="38"/>
      <c r="D66" s="51"/>
      <c r="E66" s="51"/>
      <c r="F66" s="89"/>
      <c r="G66" s="61"/>
      <c r="K66" s="40"/>
      <c r="L66" s="40"/>
    </row>
    <row r="67" spans="1:26" ht="30">
      <c r="A67" s="45" t="s">
        <v>115</v>
      </c>
      <c r="B67" s="45" t="s">
        <v>116</v>
      </c>
      <c r="C67" s="38" t="s">
        <v>117</v>
      </c>
      <c r="D67" s="51" t="s">
        <v>8</v>
      </c>
      <c r="E67" s="51">
        <v>1</v>
      </c>
      <c r="F67" s="89"/>
      <c r="G67" s="61">
        <f>F67*E67</f>
        <v>0</v>
      </c>
      <c r="H67" s="42"/>
      <c r="I67" s="42"/>
      <c r="J67" s="42"/>
      <c r="K67" s="42"/>
      <c r="L67" s="42"/>
      <c r="M67" s="42"/>
      <c r="N67" s="42"/>
      <c r="O67" s="42"/>
      <c r="P67" s="42"/>
      <c r="Q67" s="42"/>
      <c r="R67" s="42"/>
      <c r="S67" s="42"/>
      <c r="T67" s="42"/>
      <c r="U67" s="42"/>
      <c r="V67" s="42"/>
      <c r="W67" s="42"/>
      <c r="X67" s="42"/>
      <c r="Y67" s="42"/>
      <c r="Z67" s="42"/>
    </row>
    <row r="68" spans="1:26">
      <c r="A68" s="45"/>
      <c r="B68" s="45"/>
      <c r="C68" s="38"/>
      <c r="D68" s="51"/>
      <c r="E68" s="51"/>
      <c r="F68" s="89"/>
      <c r="G68" s="61"/>
      <c r="H68" s="42"/>
      <c r="I68" s="42"/>
      <c r="J68" s="42"/>
      <c r="K68" s="42"/>
      <c r="L68" s="40"/>
      <c r="M68" s="42"/>
      <c r="N68" s="42"/>
      <c r="O68" s="42"/>
      <c r="P68" s="42"/>
      <c r="Q68" s="42"/>
      <c r="R68" s="42"/>
      <c r="S68" s="42"/>
      <c r="T68" s="42"/>
      <c r="U68" s="42"/>
      <c r="V68" s="42"/>
      <c r="W68" s="42"/>
      <c r="X68" s="42"/>
      <c r="Y68" s="42"/>
      <c r="Z68" s="42"/>
    </row>
    <row r="69" spans="1:26">
      <c r="A69" s="41" t="s">
        <v>75</v>
      </c>
      <c r="B69" s="52"/>
      <c r="C69" s="38"/>
      <c r="D69" s="51"/>
      <c r="E69" s="51"/>
      <c r="F69" s="89"/>
      <c r="G69" s="61"/>
      <c r="K69" s="40"/>
      <c r="L69" s="40"/>
    </row>
    <row r="70" spans="1:26" ht="45">
      <c r="A70" s="94" t="s">
        <v>76</v>
      </c>
      <c r="B70" s="94" t="s">
        <v>77</v>
      </c>
      <c r="C70" s="38"/>
      <c r="D70" s="51"/>
      <c r="E70" s="51"/>
      <c r="F70" s="89"/>
      <c r="G70" s="61"/>
      <c r="K70" s="40"/>
      <c r="L70" s="40"/>
    </row>
    <row r="71" spans="1:26" ht="195">
      <c r="A71" s="41"/>
      <c r="B71" s="41" t="s">
        <v>227</v>
      </c>
      <c r="C71" s="38" t="s">
        <v>264</v>
      </c>
      <c r="D71" s="42" t="s">
        <v>26</v>
      </c>
      <c r="E71" s="39">
        <v>1</v>
      </c>
      <c r="F71" s="87"/>
      <c r="G71" s="40">
        <f>F71*E71</f>
        <v>0</v>
      </c>
      <c r="K71" s="40"/>
      <c r="L71" s="40"/>
    </row>
    <row r="72" spans="1:26">
      <c r="A72" s="41"/>
      <c r="B72" s="52"/>
      <c r="C72" s="38"/>
      <c r="D72" s="51"/>
      <c r="E72" s="51"/>
      <c r="F72" s="60"/>
      <c r="G72" s="61"/>
      <c r="K72" s="40"/>
      <c r="L72" s="40"/>
    </row>
    <row r="73" spans="1:26" ht="31.5">
      <c r="A73" s="53" t="s">
        <v>83</v>
      </c>
      <c r="B73" s="67"/>
      <c r="C73" s="68"/>
      <c r="D73" s="69"/>
      <c r="E73" s="69"/>
      <c r="F73" s="70"/>
      <c r="G73" s="71">
        <f>SUM(G7:G71)</f>
        <v>0</v>
      </c>
      <c r="K73" s="40"/>
      <c r="L73" s="40"/>
    </row>
    <row r="74" spans="1:26" ht="15.75">
      <c r="A74" s="54" t="s">
        <v>24</v>
      </c>
      <c r="B74" s="72"/>
      <c r="C74" s="73"/>
      <c r="D74" s="74"/>
      <c r="E74" s="74"/>
      <c r="F74" s="75"/>
      <c r="G74" s="76">
        <f>G73*0.22</f>
        <v>0</v>
      </c>
      <c r="K74" s="40"/>
      <c r="L74" s="40"/>
    </row>
    <row r="75" spans="1:26" ht="15.75">
      <c r="A75" s="54" t="s">
        <v>84</v>
      </c>
      <c r="B75" s="72"/>
      <c r="C75" s="73"/>
      <c r="D75" s="74"/>
      <c r="E75" s="74"/>
      <c r="F75" s="75"/>
      <c r="G75" s="77">
        <f>G73+G74</f>
        <v>0</v>
      </c>
      <c r="H75" s="42"/>
      <c r="I75" s="42"/>
      <c r="J75" s="42"/>
      <c r="K75" s="42"/>
      <c r="L75" s="42"/>
      <c r="M75" s="42"/>
      <c r="N75" s="42"/>
      <c r="O75" s="42"/>
      <c r="P75" s="42"/>
      <c r="Q75" s="42"/>
      <c r="R75" s="42"/>
      <c r="S75" s="42"/>
      <c r="T75" s="42"/>
      <c r="U75" s="42"/>
      <c r="V75" s="42"/>
      <c r="W75" s="42"/>
      <c r="X75" s="42"/>
      <c r="Y75" s="42"/>
      <c r="Z75" s="42"/>
    </row>
    <row r="76" spans="1:26" ht="15.75">
      <c r="A76" s="53"/>
      <c r="B76" s="67"/>
      <c r="C76" s="68"/>
      <c r="D76" s="79"/>
      <c r="E76" s="79"/>
      <c r="F76" s="80"/>
      <c r="G76" s="81"/>
      <c r="K76" s="40"/>
      <c r="L76" s="40"/>
    </row>
    <row r="77" spans="1:26" ht="36" customHeight="1">
      <c r="A77" s="183" t="s">
        <v>365</v>
      </c>
      <c r="B77" s="183"/>
      <c r="C77" s="183"/>
      <c r="D77" s="183"/>
      <c r="E77" s="183"/>
      <c r="F77" s="183"/>
      <c r="G77" s="183"/>
      <c r="H77" s="183"/>
      <c r="I77" s="40"/>
      <c r="K77" s="40"/>
      <c r="L77" s="40"/>
    </row>
    <row r="78" spans="1:26" ht="15.75">
      <c r="A78" s="54"/>
      <c r="B78" s="72"/>
      <c r="C78" s="73"/>
      <c r="D78" s="82"/>
      <c r="E78" s="82"/>
      <c r="F78" s="83"/>
      <c r="G78" s="84"/>
      <c r="K78" s="40"/>
      <c r="L78" s="40"/>
    </row>
    <row r="79" spans="1:26">
      <c r="A79" s="37"/>
      <c r="B79" s="37"/>
      <c r="C79" s="38"/>
      <c r="F79" s="78"/>
      <c r="K79" s="40"/>
      <c r="L79" s="40"/>
    </row>
    <row r="80" spans="1:26">
      <c r="A80" s="37"/>
      <c r="B80" s="37"/>
      <c r="C80" s="38"/>
      <c r="F80" s="78"/>
      <c r="K80" s="40"/>
      <c r="L80" s="40"/>
    </row>
    <row r="81" spans="1:12">
      <c r="A81" s="37"/>
      <c r="B81" s="37"/>
      <c r="C81" s="38"/>
      <c r="F81" s="78"/>
      <c r="K81" s="40"/>
      <c r="L81" s="40"/>
    </row>
    <row r="82" spans="1:12">
      <c r="A82" s="37"/>
      <c r="B82" s="37"/>
      <c r="C82" s="38"/>
      <c r="F82" s="78"/>
      <c r="K82" s="40"/>
      <c r="L82" s="40"/>
    </row>
    <row r="83" spans="1:12">
      <c r="A83" s="37"/>
      <c r="B83" s="37"/>
      <c r="C83" s="38"/>
      <c r="F83" s="78"/>
      <c r="K83" s="40"/>
      <c r="L83" s="40"/>
    </row>
    <row r="84" spans="1:12">
      <c r="A84" s="37"/>
      <c r="B84" s="37"/>
      <c r="C84" s="38"/>
      <c r="F84" s="78"/>
      <c r="K84" s="40"/>
      <c r="L84" s="40"/>
    </row>
    <row r="85" spans="1:12">
      <c r="A85" s="37"/>
      <c r="B85" s="37"/>
      <c r="C85" s="38"/>
      <c r="F85" s="78"/>
      <c r="K85" s="40"/>
      <c r="L85" s="40"/>
    </row>
    <row r="86" spans="1:12">
      <c r="A86" s="37"/>
      <c r="B86" s="37"/>
      <c r="C86" s="38"/>
      <c r="F86" s="78"/>
      <c r="K86" s="40"/>
      <c r="L86" s="40"/>
    </row>
    <row r="87" spans="1:12">
      <c r="A87" s="37"/>
      <c r="B87" s="37"/>
      <c r="C87" s="38"/>
      <c r="F87" s="78"/>
      <c r="K87" s="40"/>
      <c r="L87" s="40"/>
    </row>
    <row r="88" spans="1:12">
      <c r="A88" s="37"/>
      <c r="B88" s="37"/>
      <c r="C88" s="38"/>
      <c r="F88" s="78"/>
      <c r="K88" s="40"/>
      <c r="L88" s="40"/>
    </row>
    <row r="89" spans="1:12">
      <c r="A89" s="37"/>
      <c r="B89" s="37"/>
      <c r="C89" s="38"/>
      <c r="F89" s="78"/>
      <c r="K89" s="40"/>
      <c r="L89" s="40"/>
    </row>
    <row r="90" spans="1:12">
      <c r="A90" s="37"/>
      <c r="B90" s="37"/>
      <c r="C90" s="38"/>
      <c r="F90" s="78"/>
      <c r="K90" s="40"/>
      <c r="L90" s="40"/>
    </row>
    <row r="91" spans="1:12">
      <c r="A91" s="37"/>
      <c r="B91" s="37"/>
      <c r="C91" s="38"/>
      <c r="F91" s="78"/>
      <c r="K91" s="40"/>
      <c r="L91" s="40"/>
    </row>
    <row r="92" spans="1:12">
      <c r="A92" s="37"/>
      <c r="B92" s="37"/>
      <c r="C92" s="38"/>
      <c r="F92" s="78"/>
      <c r="K92" s="40"/>
      <c r="L92" s="40"/>
    </row>
    <row r="93" spans="1:12">
      <c r="A93" s="37"/>
      <c r="B93" s="37"/>
      <c r="C93" s="38"/>
      <c r="F93" s="78"/>
      <c r="K93" s="40"/>
      <c r="L93" s="40"/>
    </row>
    <row r="94" spans="1:12">
      <c r="A94" s="37"/>
      <c r="B94" s="37"/>
      <c r="C94" s="38"/>
      <c r="F94" s="78"/>
      <c r="K94" s="40"/>
      <c r="L94" s="40"/>
    </row>
    <row r="95" spans="1:12">
      <c r="A95" s="37"/>
      <c r="B95" s="37"/>
      <c r="C95" s="38"/>
      <c r="F95" s="78"/>
      <c r="K95" s="40"/>
      <c r="L95" s="40"/>
    </row>
    <row r="96" spans="1:12">
      <c r="A96" s="37"/>
      <c r="B96" s="37"/>
      <c r="C96" s="38"/>
      <c r="F96" s="78"/>
      <c r="K96" s="40"/>
      <c r="L96" s="40"/>
    </row>
    <row r="97" spans="1:12">
      <c r="A97" s="37"/>
      <c r="B97" s="37"/>
      <c r="C97" s="38"/>
      <c r="F97" s="78"/>
      <c r="K97" s="40"/>
      <c r="L97" s="40"/>
    </row>
    <row r="98" spans="1:12">
      <c r="A98" s="37"/>
      <c r="B98" s="37"/>
      <c r="C98" s="38"/>
      <c r="F98" s="78"/>
      <c r="K98" s="40"/>
      <c r="L98" s="40"/>
    </row>
    <row r="99" spans="1:12">
      <c r="A99" s="37"/>
      <c r="B99" s="37"/>
      <c r="C99" s="38"/>
      <c r="F99" s="78"/>
      <c r="K99" s="40"/>
      <c r="L99" s="40"/>
    </row>
    <row r="100" spans="1:12">
      <c r="A100" s="37"/>
      <c r="B100" s="37"/>
      <c r="C100" s="38"/>
      <c r="F100" s="78"/>
      <c r="K100" s="40"/>
      <c r="L100" s="40"/>
    </row>
    <row r="101" spans="1:12">
      <c r="A101" s="37"/>
      <c r="B101" s="37"/>
      <c r="C101" s="38"/>
      <c r="F101" s="78"/>
      <c r="K101" s="40"/>
      <c r="L101" s="40"/>
    </row>
    <row r="102" spans="1:12">
      <c r="A102" s="37"/>
      <c r="B102" s="37"/>
      <c r="C102" s="38"/>
      <c r="F102" s="78"/>
      <c r="K102" s="40"/>
      <c r="L102" s="40"/>
    </row>
    <row r="103" spans="1:12">
      <c r="A103" s="37"/>
      <c r="B103" s="37"/>
      <c r="C103" s="38"/>
      <c r="F103" s="78"/>
      <c r="K103" s="40"/>
      <c r="L103" s="40"/>
    </row>
    <row r="104" spans="1:12">
      <c r="A104" s="37"/>
      <c r="B104" s="37"/>
      <c r="C104" s="38"/>
      <c r="F104" s="78"/>
      <c r="K104" s="40"/>
      <c r="L104" s="40"/>
    </row>
    <row r="105" spans="1:12">
      <c r="A105" s="37"/>
      <c r="B105" s="37"/>
      <c r="C105" s="38"/>
      <c r="F105" s="78"/>
      <c r="K105" s="40"/>
      <c r="L105" s="40"/>
    </row>
    <row r="106" spans="1:12">
      <c r="A106" s="37"/>
      <c r="B106" s="37"/>
      <c r="C106" s="38"/>
      <c r="F106" s="78"/>
      <c r="K106" s="40"/>
      <c r="L106" s="40"/>
    </row>
    <row r="107" spans="1:12">
      <c r="A107" s="37"/>
      <c r="B107" s="37"/>
      <c r="C107" s="38"/>
      <c r="F107" s="78"/>
      <c r="K107" s="40"/>
      <c r="L107" s="40"/>
    </row>
    <row r="108" spans="1:12">
      <c r="A108" s="37"/>
      <c r="B108" s="37"/>
      <c r="C108" s="38"/>
      <c r="F108" s="78"/>
      <c r="K108" s="40"/>
      <c r="L108" s="40"/>
    </row>
    <row r="109" spans="1:12">
      <c r="A109" s="37"/>
      <c r="B109" s="37"/>
      <c r="C109" s="38"/>
      <c r="F109" s="78"/>
      <c r="K109" s="40"/>
      <c r="L109" s="40"/>
    </row>
    <row r="110" spans="1:12">
      <c r="A110" s="37"/>
      <c r="B110" s="37"/>
      <c r="C110" s="38"/>
      <c r="F110" s="78"/>
      <c r="K110" s="40"/>
      <c r="L110" s="40"/>
    </row>
    <row r="111" spans="1:12">
      <c r="A111" s="37"/>
      <c r="B111" s="37"/>
      <c r="C111" s="38"/>
      <c r="F111" s="78"/>
      <c r="K111" s="40"/>
      <c r="L111" s="40"/>
    </row>
    <row r="112" spans="1:12">
      <c r="A112" s="37"/>
      <c r="B112" s="37"/>
      <c r="C112" s="38"/>
      <c r="F112" s="78"/>
      <c r="K112" s="40"/>
      <c r="L112" s="40"/>
    </row>
    <row r="113" spans="1:12">
      <c r="A113" s="37"/>
      <c r="B113" s="37"/>
      <c r="C113" s="38"/>
      <c r="F113" s="78"/>
      <c r="K113" s="40"/>
      <c r="L113" s="40"/>
    </row>
    <row r="114" spans="1:12">
      <c r="A114" s="37"/>
      <c r="B114" s="37"/>
      <c r="C114" s="38"/>
      <c r="F114" s="78"/>
      <c r="K114" s="40"/>
      <c r="L114" s="40"/>
    </row>
    <row r="115" spans="1:12">
      <c r="A115" s="37"/>
      <c r="B115" s="37"/>
      <c r="C115" s="38"/>
      <c r="F115" s="78"/>
      <c r="K115" s="40"/>
      <c r="L115" s="40"/>
    </row>
    <row r="116" spans="1:12">
      <c r="A116" s="37"/>
      <c r="B116" s="37"/>
      <c r="C116" s="38"/>
      <c r="F116" s="78"/>
      <c r="K116" s="40"/>
      <c r="L116" s="40"/>
    </row>
    <row r="117" spans="1:12">
      <c r="A117" s="37"/>
      <c r="B117" s="37"/>
      <c r="C117" s="38"/>
      <c r="F117" s="78"/>
      <c r="K117" s="40"/>
      <c r="L117" s="40"/>
    </row>
    <row r="118" spans="1:12">
      <c r="A118" s="37"/>
      <c r="B118" s="37"/>
      <c r="C118" s="38"/>
      <c r="F118" s="78"/>
      <c r="K118" s="40"/>
      <c r="L118" s="40"/>
    </row>
    <row r="119" spans="1:12">
      <c r="A119" s="37"/>
      <c r="B119" s="37"/>
      <c r="C119" s="38"/>
      <c r="F119" s="78"/>
      <c r="K119" s="40"/>
      <c r="L119" s="40"/>
    </row>
    <row r="120" spans="1:12">
      <c r="A120" s="37"/>
      <c r="B120" s="37"/>
      <c r="C120" s="38"/>
      <c r="F120" s="78"/>
      <c r="K120" s="40"/>
      <c r="L120" s="40"/>
    </row>
    <row r="121" spans="1:12">
      <c r="A121" s="37"/>
      <c r="B121" s="37"/>
      <c r="C121" s="38"/>
      <c r="F121" s="78"/>
      <c r="K121" s="40"/>
      <c r="L121" s="40"/>
    </row>
    <row r="122" spans="1:12">
      <c r="A122" s="37"/>
      <c r="B122" s="37"/>
      <c r="C122" s="38"/>
      <c r="F122" s="78"/>
      <c r="K122" s="40"/>
      <c r="L122" s="40"/>
    </row>
    <row r="123" spans="1:12">
      <c r="A123" s="37"/>
      <c r="B123" s="37"/>
      <c r="C123" s="38"/>
      <c r="F123" s="78"/>
      <c r="K123" s="40"/>
      <c r="L123" s="40"/>
    </row>
    <row r="124" spans="1:12">
      <c r="A124" s="37"/>
      <c r="B124" s="37"/>
      <c r="C124" s="38"/>
      <c r="F124" s="78"/>
      <c r="K124" s="40"/>
      <c r="L124" s="40"/>
    </row>
    <row r="125" spans="1:12">
      <c r="A125" s="37"/>
      <c r="B125" s="37"/>
      <c r="C125" s="38"/>
      <c r="F125" s="78"/>
      <c r="K125" s="40"/>
      <c r="L125" s="40"/>
    </row>
    <row r="126" spans="1:12">
      <c r="A126" s="37"/>
      <c r="B126" s="37"/>
      <c r="C126" s="38"/>
      <c r="F126" s="78"/>
      <c r="K126" s="40"/>
      <c r="L126" s="40"/>
    </row>
    <row r="127" spans="1:12">
      <c r="A127" s="37"/>
      <c r="B127" s="37"/>
      <c r="C127" s="38"/>
      <c r="F127" s="78"/>
      <c r="K127" s="40"/>
      <c r="L127" s="40"/>
    </row>
    <row r="128" spans="1:12">
      <c r="A128" s="37"/>
      <c r="B128" s="37"/>
      <c r="C128" s="38"/>
      <c r="F128" s="78"/>
      <c r="K128" s="40"/>
      <c r="L128" s="40"/>
    </row>
    <row r="129" spans="1:12">
      <c r="A129" s="37"/>
      <c r="B129" s="37"/>
      <c r="C129" s="38"/>
      <c r="F129" s="78"/>
      <c r="K129" s="40"/>
      <c r="L129" s="40"/>
    </row>
    <row r="130" spans="1:12">
      <c r="A130" s="37"/>
      <c r="B130" s="37"/>
      <c r="C130" s="38"/>
      <c r="F130" s="78"/>
      <c r="K130" s="40"/>
      <c r="L130" s="40"/>
    </row>
    <row r="131" spans="1:12">
      <c r="A131" s="37"/>
      <c r="B131" s="37"/>
      <c r="C131" s="38"/>
      <c r="F131" s="78"/>
      <c r="K131" s="40"/>
      <c r="L131" s="40"/>
    </row>
    <row r="132" spans="1:12">
      <c r="A132" s="37"/>
      <c r="B132" s="37"/>
      <c r="C132" s="38"/>
      <c r="F132" s="78"/>
      <c r="K132" s="40"/>
      <c r="L132" s="40"/>
    </row>
    <row r="133" spans="1:12">
      <c r="A133" s="37"/>
      <c r="B133" s="37"/>
      <c r="C133" s="38"/>
      <c r="F133" s="78"/>
      <c r="K133" s="40"/>
      <c r="L133" s="40"/>
    </row>
    <row r="134" spans="1:12">
      <c r="A134" s="37"/>
      <c r="B134" s="37"/>
      <c r="C134" s="38"/>
      <c r="F134" s="78"/>
      <c r="K134" s="40"/>
      <c r="L134" s="40"/>
    </row>
    <row r="135" spans="1:12">
      <c r="A135" s="37"/>
      <c r="B135" s="37"/>
      <c r="C135" s="38"/>
      <c r="F135" s="78"/>
      <c r="K135" s="40"/>
      <c r="L135" s="40"/>
    </row>
    <row r="136" spans="1:12">
      <c r="A136" s="37"/>
      <c r="B136" s="37"/>
      <c r="C136" s="38"/>
      <c r="F136" s="78"/>
      <c r="K136" s="40"/>
      <c r="L136" s="40"/>
    </row>
    <row r="137" spans="1:12">
      <c r="A137" s="37"/>
      <c r="B137" s="37"/>
      <c r="C137" s="38"/>
      <c r="F137" s="78"/>
      <c r="K137" s="40"/>
      <c r="L137" s="40"/>
    </row>
    <row r="138" spans="1:12">
      <c r="A138" s="37"/>
      <c r="B138" s="37"/>
      <c r="C138" s="38"/>
      <c r="F138" s="78"/>
      <c r="K138" s="40"/>
      <c r="L138" s="40"/>
    </row>
    <row r="139" spans="1:12">
      <c r="A139" s="37"/>
      <c r="B139" s="37"/>
      <c r="C139" s="38"/>
      <c r="F139" s="78"/>
      <c r="K139" s="40"/>
      <c r="L139" s="40"/>
    </row>
    <row r="140" spans="1:12">
      <c r="A140" s="37"/>
      <c r="B140" s="37"/>
      <c r="C140" s="38"/>
      <c r="F140" s="78"/>
      <c r="K140" s="40"/>
      <c r="L140" s="40"/>
    </row>
    <row r="141" spans="1:12">
      <c r="A141" s="37"/>
      <c r="B141" s="37"/>
      <c r="C141" s="38"/>
      <c r="F141" s="78"/>
      <c r="K141" s="40"/>
      <c r="L141" s="40"/>
    </row>
    <row r="142" spans="1:12">
      <c r="A142" s="37"/>
      <c r="B142" s="37"/>
      <c r="C142" s="38"/>
      <c r="F142" s="78"/>
      <c r="K142" s="40"/>
      <c r="L142" s="40"/>
    </row>
    <row r="143" spans="1:12">
      <c r="A143" s="37"/>
      <c r="B143" s="37"/>
      <c r="C143" s="38"/>
      <c r="F143" s="78"/>
      <c r="K143" s="40"/>
      <c r="L143" s="40"/>
    </row>
    <row r="144" spans="1:12">
      <c r="A144" s="37"/>
      <c r="B144" s="37"/>
      <c r="C144" s="38"/>
      <c r="F144" s="78"/>
      <c r="K144" s="40"/>
      <c r="L144" s="40"/>
    </row>
    <row r="145" spans="1:12">
      <c r="A145" s="37"/>
      <c r="B145" s="37"/>
      <c r="C145" s="38"/>
      <c r="F145" s="78"/>
      <c r="K145" s="40"/>
      <c r="L145" s="40"/>
    </row>
    <row r="146" spans="1:12">
      <c r="A146" s="37"/>
      <c r="B146" s="37"/>
      <c r="C146" s="38"/>
      <c r="F146" s="78"/>
      <c r="K146" s="40"/>
      <c r="L146" s="40"/>
    </row>
    <row r="147" spans="1:12">
      <c r="A147" s="37"/>
      <c r="B147" s="37"/>
      <c r="C147" s="38"/>
      <c r="F147" s="78"/>
      <c r="K147" s="40"/>
      <c r="L147" s="40"/>
    </row>
    <row r="148" spans="1:12">
      <c r="A148" s="37"/>
      <c r="B148" s="37"/>
      <c r="C148" s="38"/>
      <c r="F148" s="78"/>
      <c r="K148" s="40"/>
      <c r="L148" s="40"/>
    </row>
    <row r="149" spans="1:12">
      <c r="A149" s="37"/>
      <c r="B149" s="37"/>
      <c r="C149" s="38"/>
      <c r="F149" s="78"/>
      <c r="K149" s="40"/>
      <c r="L149" s="40"/>
    </row>
    <row r="150" spans="1:12">
      <c r="A150" s="37"/>
      <c r="B150" s="37"/>
      <c r="C150" s="38"/>
      <c r="F150" s="78"/>
      <c r="K150" s="40"/>
      <c r="L150" s="40"/>
    </row>
    <row r="151" spans="1:12">
      <c r="A151" s="37"/>
      <c r="B151" s="37"/>
      <c r="C151" s="38"/>
      <c r="F151" s="78"/>
      <c r="K151" s="40"/>
      <c r="L151" s="40"/>
    </row>
    <row r="152" spans="1:12">
      <c r="A152" s="37"/>
      <c r="B152" s="37"/>
      <c r="C152" s="38"/>
      <c r="F152" s="78"/>
      <c r="K152" s="40"/>
      <c r="L152" s="40"/>
    </row>
    <row r="153" spans="1:12">
      <c r="A153" s="37"/>
      <c r="B153" s="37"/>
      <c r="C153" s="38"/>
      <c r="F153" s="78"/>
      <c r="K153" s="40"/>
      <c r="L153" s="40"/>
    </row>
    <row r="154" spans="1:12">
      <c r="A154" s="37"/>
      <c r="B154" s="37"/>
      <c r="C154" s="38"/>
      <c r="F154" s="78"/>
      <c r="K154" s="40"/>
      <c r="L154" s="40"/>
    </row>
    <row r="155" spans="1:12">
      <c r="A155" s="37"/>
      <c r="B155" s="37"/>
      <c r="C155" s="38"/>
      <c r="F155" s="78"/>
      <c r="K155" s="40"/>
      <c r="L155" s="40"/>
    </row>
    <row r="156" spans="1:12">
      <c r="A156" s="37"/>
      <c r="B156" s="37"/>
      <c r="C156" s="38"/>
      <c r="F156" s="78"/>
      <c r="K156" s="40"/>
      <c r="L156" s="40"/>
    </row>
    <row r="157" spans="1:12">
      <c r="A157" s="37"/>
      <c r="B157" s="37"/>
      <c r="C157" s="38"/>
      <c r="F157" s="78"/>
      <c r="K157" s="40"/>
      <c r="L157" s="40"/>
    </row>
    <row r="158" spans="1:12">
      <c r="A158" s="37"/>
      <c r="B158" s="37"/>
      <c r="C158" s="38"/>
      <c r="F158" s="78"/>
      <c r="K158" s="40"/>
      <c r="L158" s="40"/>
    </row>
    <row r="159" spans="1:12">
      <c r="A159" s="37"/>
      <c r="B159" s="37"/>
      <c r="C159" s="38"/>
      <c r="F159" s="78"/>
      <c r="K159" s="40"/>
      <c r="L159" s="40"/>
    </row>
    <row r="160" spans="1:12">
      <c r="A160" s="37"/>
      <c r="B160" s="37"/>
      <c r="C160" s="38"/>
      <c r="F160" s="78"/>
      <c r="K160" s="40"/>
      <c r="L160" s="40"/>
    </row>
    <row r="161" spans="1:12">
      <c r="A161" s="37"/>
      <c r="B161" s="37"/>
      <c r="C161" s="38"/>
      <c r="F161" s="78"/>
      <c r="K161" s="40"/>
      <c r="L161" s="40"/>
    </row>
    <row r="162" spans="1:12">
      <c r="A162" s="37"/>
      <c r="B162" s="37"/>
      <c r="C162" s="38"/>
      <c r="F162" s="78"/>
      <c r="K162" s="40"/>
      <c r="L162" s="40"/>
    </row>
    <row r="163" spans="1:12">
      <c r="A163" s="37"/>
      <c r="B163" s="37"/>
      <c r="C163" s="38"/>
      <c r="F163" s="78"/>
      <c r="K163" s="40"/>
      <c r="L163" s="40"/>
    </row>
    <row r="164" spans="1:12">
      <c r="A164" s="37"/>
      <c r="B164" s="37"/>
      <c r="C164" s="38"/>
      <c r="F164" s="78"/>
      <c r="K164" s="40"/>
      <c r="L164" s="40"/>
    </row>
    <row r="165" spans="1:12">
      <c r="A165" s="37"/>
      <c r="B165" s="37"/>
      <c r="C165" s="38"/>
      <c r="F165" s="78"/>
      <c r="K165" s="40"/>
      <c r="L165" s="40"/>
    </row>
    <row r="166" spans="1:12">
      <c r="A166" s="37"/>
      <c r="B166" s="37"/>
      <c r="C166" s="38"/>
      <c r="F166" s="78"/>
      <c r="K166" s="40"/>
      <c r="L166" s="40"/>
    </row>
    <row r="167" spans="1:12">
      <c r="A167" s="37"/>
      <c r="B167" s="37"/>
      <c r="C167" s="38"/>
      <c r="F167" s="78"/>
      <c r="K167" s="40"/>
      <c r="L167" s="40"/>
    </row>
    <row r="168" spans="1:12">
      <c r="A168" s="37"/>
      <c r="B168" s="37"/>
      <c r="C168" s="38"/>
      <c r="F168" s="78"/>
      <c r="K168" s="40"/>
      <c r="L168" s="40"/>
    </row>
    <row r="169" spans="1:12">
      <c r="A169" s="37"/>
      <c r="B169" s="37"/>
      <c r="C169" s="38"/>
      <c r="F169" s="78"/>
      <c r="K169" s="40"/>
      <c r="L169" s="40"/>
    </row>
    <row r="170" spans="1:12">
      <c r="A170" s="37"/>
      <c r="B170" s="37"/>
      <c r="C170" s="38"/>
      <c r="F170" s="78"/>
      <c r="K170" s="40"/>
      <c r="L170" s="40"/>
    </row>
    <row r="171" spans="1:12">
      <c r="A171" s="37"/>
      <c r="B171" s="37"/>
      <c r="C171" s="38"/>
      <c r="F171" s="78"/>
      <c r="K171" s="40"/>
      <c r="L171" s="40"/>
    </row>
    <row r="172" spans="1:12">
      <c r="A172" s="37"/>
      <c r="B172" s="37"/>
      <c r="C172" s="38"/>
      <c r="F172" s="78"/>
      <c r="K172" s="40"/>
      <c r="L172" s="40"/>
    </row>
    <row r="173" spans="1:12">
      <c r="A173" s="37"/>
      <c r="B173" s="37"/>
      <c r="C173" s="38"/>
      <c r="F173" s="78"/>
      <c r="K173" s="40"/>
      <c r="L173" s="40"/>
    </row>
    <row r="174" spans="1:12">
      <c r="A174" s="37"/>
      <c r="B174" s="37"/>
      <c r="C174" s="38"/>
      <c r="F174" s="78"/>
      <c r="K174" s="40"/>
      <c r="L174" s="40"/>
    </row>
    <row r="175" spans="1:12">
      <c r="A175" s="37"/>
      <c r="B175" s="37"/>
      <c r="C175" s="38"/>
      <c r="F175" s="78"/>
      <c r="K175" s="40"/>
      <c r="L175" s="40"/>
    </row>
    <row r="176" spans="1:12">
      <c r="A176" s="37"/>
      <c r="B176" s="37"/>
      <c r="C176" s="38"/>
      <c r="F176" s="78"/>
      <c r="K176" s="40"/>
      <c r="L176" s="40"/>
    </row>
    <row r="177" spans="1:12">
      <c r="A177" s="37"/>
      <c r="B177" s="37"/>
      <c r="C177" s="38"/>
      <c r="F177" s="78"/>
      <c r="K177" s="40"/>
      <c r="L177" s="40"/>
    </row>
    <row r="178" spans="1:12">
      <c r="A178" s="37"/>
      <c r="B178" s="37"/>
      <c r="C178" s="38"/>
      <c r="F178" s="78"/>
      <c r="K178" s="40"/>
      <c r="L178" s="40"/>
    </row>
    <row r="179" spans="1:12">
      <c r="A179" s="37"/>
      <c r="B179" s="37"/>
      <c r="C179" s="38"/>
      <c r="F179" s="78"/>
      <c r="K179" s="40"/>
      <c r="L179" s="40"/>
    </row>
    <row r="180" spans="1:12">
      <c r="A180" s="37"/>
      <c r="B180" s="37"/>
      <c r="C180" s="38"/>
      <c r="F180" s="78"/>
      <c r="K180" s="40"/>
      <c r="L180" s="40"/>
    </row>
    <row r="181" spans="1:12">
      <c r="A181" s="37"/>
      <c r="B181" s="37"/>
      <c r="C181" s="38"/>
      <c r="F181" s="78"/>
      <c r="K181" s="40"/>
      <c r="L181" s="40"/>
    </row>
    <row r="182" spans="1:12">
      <c r="A182" s="37"/>
      <c r="B182" s="37"/>
      <c r="C182" s="38"/>
      <c r="F182" s="78"/>
      <c r="K182" s="40"/>
      <c r="L182" s="40"/>
    </row>
    <row r="183" spans="1:12">
      <c r="A183" s="37"/>
      <c r="B183" s="37"/>
      <c r="C183" s="38"/>
      <c r="F183" s="78"/>
      <c r="K183" s="40"/>
      <c r="L183" s="40"/>
    </row>
    <row r="184" spans="1:12">
      <c r="A184" s="37"/>
      <c r="B184" s="37"/>
      <c r="C184" s="38"/>
      <c r="F184" s="78"/>
      <c r="K184" s="40"/>
      <c r="L184" s="40"/>
    </row>
    <row r="185" spans="1:12">
      <c r="A185" s="37"/>
      <c r="B185" s="37"/>
      <c r="C185" s="38"/>
      <c r="F185" s="78"/>
      <c r="K185" s="40"/>
      <c r="L185" s="40"/>
    </row>
    <row r="186" spans="1:12">
      <c r="A186" s="37"/>
      <c r="B186" s="37"/>
      <c r="C186" s="38"/>
      <c r="F186" s="78"/>
      <c r="K186" s="40"/>
      <c r="L186" s="40"/>
    </row>
    <row r="187" spans="1:12">
      <c r="A187" s="37"/>
      <c r="B187" s="37"/>
      <c r="C187" s="38"/>
      <c r="F187" s="78"/>
      <c r="K187" s="40"/>
      <c r="L187" s="40"/>
    </row>
    <row r="188" spans="1:12">
      <c r="A188" s="37"/>
      <c r="B188" s="37"/>
      <c r="C188" s="38"/>
      <c r="F188" s="78"/>
      <c r="K188" s="40"/>
      <c r="L188" s="40"/>
    </row>
    <row r="189" spans="1:12">
      <c r="A189" s="37"/>
      <c r="B189" s="37"/>
      <c r="C189" s="38"/>
      <c r="F189" s="78"/>
      <c r="K189" s="40"/>
      <c r="L189" s="40"/>
    </row>
    <row r="190" spans="1:12">
      <c r="A190" s="37"/>
      <c r="B190" s="37"/>
      <c r="C190" s="38"/>
      <c r="F190" s="78"/>
      <c r="K190" s="40"/>
      <c r="L190" s="40"/>
    </row>
    <row r="191" spans="1:12">
      <c r="A191" s="37"/>
      <c r="B191" s="37"/>
      <c r="C191" s="38"/>
      <c r="F191" s="78"/>
      <c r="K191" s="40"/>
      <c r="L191" s="40"/>
    </row>
    <row r="192" spans="1:12">
      <c r="A192" s="37"/>
      <c r="B192" s="37"/>
      <c r="C192" s="38"/>
      <c r="F192" s="78"/>
      <c r="K192" s="40"/>
      <c r="L192" s="40"/>
    </row>
    <row r="193" spans="1:12">
      <c r="A193" s="37"/>
      <c r="B193" s="37"/>
      <c r="C193" s="38"/>
      <c r="F193" s="78"/>
      <c r="K193" s="40"/>
      <c r="L193" s="40"/>
    </row>
    <row r="194" spans="1:12">
      <c r="A194" s="37"/>
      <c r="B194" s="37"/>
      <c r="C194" s="38"/>
      <c r="F194" s="78"/>
      <c r="K194" s="40"/>
      <c r="L194" s="40"/>
    </row>
    <row r="195" spans="1:12">
      <c r="A195" s="37"/>
      <c r="B195" s="37"/>
      <c r="C195" s="38"/>
      <c r="F195" s="78"/>
      <c r="K195" s="40"/>
      <c r="L195" s="40"/>
    </row>
    <row r="196" spans="1:12">
      <c r="A196" s="37"/>
      <c r="B196" s="37"/>
      <c r="C196" s="38"/>
      <c r="F196" s="78"/>
      <c r="K196" s="40"/>
      <c r="L196" s="40"/>
    </row>
    <row r="197" spans="1:12">
      <c r="A197" s="37"/>
      <c r="B197" s="37"/>
      <c r="C197" s="38"/>
      <c r="F197" s="78"/>
      <c r="K197" s="40"/>
      <c r="L197" s="40"/>
    </row>
    <row r="198" spans="1:12">
      <c r="A198" s="37"/>
      <c r="B198" s="37"/>
      <c r="C198" s="38"/>
      <c r="F198" s="78"/>
      <c r="K198" s="40"/>
      <c r="L198" s="40"/>
    </row>
    <row r="199" spans="1:12">
      <c r="A199" s="37"/>
      <c r="B199" s="37"/>
      <c r="C199" s="38"/>
      <c r="F199" s="78"/>
      <c r="K199" s="40"/>
      <c r="L199" s="40"/>
    </row>
    <row r="200" spans="1:12">
      <c r="A200" s="37"/>
      <c r="B200" s="37"/>
      <c r="C200" s="38"/>
      <c r="F200" s="78"/>
      <c r="K200" s="40"/>
      <c r="L200" s="40"/>
    </row>
    <row r="201" spans="1:12">
      <c r="A201" s="37"/>
      <c r="B201" s="37"/>
      <c r="C201" s="38"/>
      <c r="F201" s="78"/>
      <c r="K201" s="40"/>
      <c r="L201" s="40"/>
    </row>
    <row r="202" spans="1:12">
      <c r="A202" s="37"/>
      <c r="B202" s="37"/>
      <c r="C202" s="38"/>
      <c r="F202" s="78"/>
      <c r="K202" s="40"/>
      <c r="L202" s="40"/>
    </row>
    <row r="203" spans="1:12">
      <c r="A203" s="37"/>
      <c r="B203" s="37"/>
      <c r="C203" s="38"/>
      <c r="F203" s="78"/>
      <c r="K203" s="40"/>
      <c r="L203" s="40"/>
    </row>
    <row r="204" spans="1:12">
      <c r="A204" s="37"/>
      <c r="B204" s="37"/>
      <c r="C204" s="38"/>
      <c r="F204" s="78"/>
      <c r="K204" s="40"/>
      <c r="L204" s="40"/>
    </row>
    <row r="205" spans="1:12">
      <c r="A205" s="37"/>
      <c r="B205" s="37"/>
      <c r="C205" s="38"/>
      <c r="F205" s="78"/>
      <c r="K205" s="40"/>
      <c r="L205" s="40"/>
    </row>
    <row r="206" spans="1:12">
      <c r="A206" s="37"/>
      <c r="B206" s="37"/>
      <c r="C206" s="38"/>
      <c r="F206" s="78"/>
      <c r="K206" s="40"/>
      <c r="L206" s="40"/>
    </row>
    <row r="207" spans="1:12">
      <c r="A207" s="37"/>
      <c r="B207" s="37"/>
      <c r="C207" s="38"/>
      <c r="F207" s="78"/>
      <c r="K207" s="40"/>
      <c r="L207" s="40"/>
    </row>
    <row r="208" spans="1:12">
      <c r="A208" s="37"/>
      <c r="B208" s="37"/>
      <c r="C208" s="38"/>
      <c r="F208" s="78"/>
      <c r="K208" s="40"/>
      <c r="L208" s="40"/>
    </row>
    <row r="209" spans="1:12">
      <c r="A209" s="37"/>
      <c r="B209" s="37"/>
      <c r="C209" s="38"/>
      <c r="F209" s="78"/>
      <c r="K209" s="40"/>
      <c r="L209" s="40"/>
    </row>
    <row r="210" spans="1:12">
      <c r="A210" s="37"/>
      <c r="B210" s="37"/>
      <c r="C210" s="38"/>
      <c r="F210" s="78"/>
      <c r="K210" s="40"/>
      <c r="L210" s="40"/>
    </row>
    <row r="211" spans="1:12">
      <c r="A211" s="37"/>
      <c r="B211" s="37"/>
      <c r="C211" s="38"/>
      <c r="F211" s="78"/>
      <c r="K211" s="40"/>
      <c r="L211" s="40"/>
    </row>
    <row r="212" spans="1:12">
      <c r="A212" s="37"/>
      <c r="B212" s="37"/>
      <c r="C212" s="38"/>
      <c r="F212" s="78"/>
      <c r="K212" s="40"/>
      <c r="L212" s="40"/>
    </row>
    <row r="213" spans="1:12">
      <c r="A213" s="37"/>
      <c r="B213" s="37"/>
      <c r="C213" s="38"/>
      <c r="F213" s="78"/>
      <c r="K213" s="40"/>
      <c r="L213" s="40"/>
    </row>
    <row r="214" spans="1:12">
      <c r="A214" s="37"/>
      <c r="B214" s="37"/>
      <c r="C214" s="38"/>
      <c r="F214" s="78"/>
      <c r="K214" s="40"/>
      <c r="L214" s="40"/>
    </row>
    <row r="215" spans="1:12">
      <c r="A215" s="37"/>
      <c r="B215" s="37"/>
      <c r="C215" s="38"/>
      <c r="F215" s="78"/>
      <c r="K215" s="40"/>
      <c r="L215" s="40"/>
    </row>
    <row r="216" spans="1:12">
      <c r="A216" s="37"/>
      <c r="B216" s="37"/>
      <c r="C216" s="38"/>
      <c r="F216" s="78"/>
      <c r="K216" s="40"/>
      <c r="L216" s="40"/>
    </row>
    <row r="217" spans="1:12">
      <c r="A217" s="37"/>
      <c r="B217" s="37"/>
      <c r="C217" s="38"/>
      <c r="F217" s="78"/>
      <c r="K217" s="40"/>
      <c r="L217" s="40"/>
    </row>
    <row r="218" spans="1:12">
      <c r="A218" s="37"/>
      <c r="B218" s="37"/>
      <c r="C218" s="38"/>
      <c r="F218" s="78"/>
      <c r="K218" s="40"/>
      <c r="L218" s="40"/>
    </row>
    <row r="219" spans="1:12">
      <c r="A219" s="37"/>
      <c r="B219" s="37"/>
      <c r="C219" s="38"/>
      <c r="F219" s="78"/>
      <c r="K219" s="40"/>
      <c r="L219" s="40"/>
    </row>
    <row r="220" spans="1:12">
      <c r="A220" s="37"/>
      <c r="B220" s="37"/>
      <c r="C220" s="38"/>
      <c r="F220" s="78"/>
      <c r="K220" s="40"/>
      <c r="L220" s="40"/>
    </row>
    <row r="221" spans="1:12">
      <c r="A221" s="37"/>
      <c r="B221" s="37"/>
      <c r="C221" s="38"/>
      <c r="F221" s="78"/>
      <c r="K221" s="40"/>
      <c r="L221" s="40"/>
    </row>
    <row r="222" spans="1:12">
      <c r="A222" s="37"/>
      <c r="B222" s="37"/>
      <c r="C222" s="38"/>
      <c r="F222" s="78"/>
      <c r="K222" s="40"/>
      <c r="L222" s="40"/>
    </row>
    <row r="223" spans="1:12">
      <c r="A223" s="37"/>
      <c r="B223" s="37"/>
      <c r="C223" s="38"/>
      <c r="F223" s="78"/>
      <c r="K223" s="40"/>
      <c r="L223" s="40"/>
    </row>
    <row r="224" spans="1:12">
      <c r="A224" s="37"/>
      <c r="B224" s="37"/>
      <c r="C224" s="38"/>
      <c r="F224" s="78"/>
      <c r="K224" s="40"/>
      <c r="L224" s="40"/>
    </row>
    <row r="225" spans="1:12">
      <c r="A225" s="37"/>
      <c r="B225" s="37"/>
      <c r="C225" s="38"/>
      <c r="F225" s="78"/>
      <c r="K225" s="40"/>
      <c r="L225" s="40"/>
    </row>
    <row r="226" spans="1:12">
      <c r="A226" s="37"/>
      <c r="B226" s="37"/>
      <c r="C226" s="38"/>
      <c r="F226" s="78"/>
      <c r="K226" s="40"/>
      <c r="L226" s="40"/>
    </row>
    <row r="227" spans="1:12">
      <c r="A227" s="37"/>
      <c r="B227" s="37"/>
      <c r="C227" s="38"/>
      <c r="F227" s="78"/>
      <c r="K227" s="40"/>
      <c r="L227" s="40"/>
    </row>
    <row r="228" spans="1:12">
      <c r="A228" s="37"/>
      <c r="B228" s="37"/>
      <c r="C228" s="38"/>
      <c r="F228" s="78"/>
      <c r="K228" s="40"/>
      <c r="L228" s="40"/>
    </row>
    <row r="229" spans="1:12">
      <c r="A229" s="37"/>
      <c r="B229" s="37"/>
      <c r="C229" s="38"/>
      <c r="F229" s="78"/>
      <c r="K229" s="40"/>
      <c r="L229" s="40"/>
    </row>
    <row r="230" spans="1:12">
      <c r="A230" s="37"/>
      <c r="B230" s="37"/>
      <c r="C230" s="38"/>
      <c r="F230" s="78"/>
      <c r="K230" s="40"/>
      <c r="L230" s="40"/>
    </row>
    <row r="231" spans="1:12">
      <c r="A231" s="37"/>
      <c r="B231" s="37"/>
      <c r="C231" s="38"/>
      <c r="F231" s="78"/>
      <c r="K231" s="40"/>
      <c r="L231" s="40"/>
    </row>
    <row r="232" spans="1:12">
      <c r="A232" s="37"/>
      <c r="B232" s="37"/>
      <c r="C232" s="38"/>
      <c r="F232" s="78"/>
      <c r="K232" s="40"/>
      <c r="L232" s="40"/>
    </row>
    <row r="233" spans="1:12">
      <c r="A233" s="37"/>
      <c r="B233" s="37"/>
      <c r="C233" s="38"/>
      <c r="F233" s="78"/>
      <c r="K233" s="40"/>
      <c r="L233" s="40"/>
    </row>
    <row r="234" spans="1:12">
      <c r="A234" s="37"/>
      <c r="B234" s="37"/>
      <c r="C234" s="38"/>
      <c r="F234" s="78"/>
      <c r="K234" s="40"/>
      <c r="L234" s="40"/>
    </row>
    <row r="235" spans="1:12">
      <c r="A235" s="37"/>
      <c r="B235" s="37"/>
      <c r="C235" s="38"/>
      <c r="F235" s="78"/>
      <c r="K235" s="40"/>
      <c r="L235" s="40"/>
    </row>
    <row r="236" spans="1:12">
      <c r="A236" s="37"/>
      <c r="B236" s="37"/>
      <c r="C236" s="38"/>
      <c r="F236" s="78"/>
      <c r="K236" s="40"/>
      <c r="L236" s="40"/>
    </row>
    <row r="237" spans="1:12">
      <c r="A237" s="37"/>
      <c r="B237" s="37"/>
      <c r="C237" s="38"/>
      <c r="F237" s="78"/>
      <c r="K237" s="40"/>
      <c r="L237" s="40"/>
    </row>
    <row r="238" spans="1:12">
      <c r="A238" s="37"/>
      <c r="B238" s="37"/>
      <c r="C238" s="38"/>
      <c r="F238" s="78"/>
      <c r="K238" s="40"/>
      <c r="L238" s="40"/>
    </row>
    <row r="239" spans="1:12">
      <c r="A239" s="37"/>
      <c r="B239" s="37"/>
      <c r="C239" s="38"/>
      <c r="F239" s="78"/>
      <c r="K239" s="40"/>
      <c r="L239" s="40"/>
    </row>
    <row r="240" spans="1:12">
      <c r="A240" s="37"/>
      <c r="B240" s="37"/>
      <c r="C240" s="38"/>
      <c r="F240" s="78"/>
      <c r="K240" s="40"/>
      <c r="L240" s="40"/>
    </row>
    <row r="241" spans="1:12">
      <c r="A241" s="37"/>
      <c r="B241" s="37"/>
      <c r="C241" s="38"/>
      <c r="F241" s="78"/>
      <c r="K241" s="40"/>
      <c r="L241" s="40"/>
    </row>
    <row r="242" spans="1:12">
      <c r="A242" s="37"/>
      <c r="B242" s="37"/>
      <c r="C242" s="38"/>
      <c r="F242" s="78"/>
      <c r="K242" s="40"/>
      <c r="L242" s="40"/>
    </row>
    <row r="243" spans="1:12">
      <c r="A243" s="37"/>
      <c r="B243" s="37"/>
      <c r="C243" s="38"/>
      <c r="F243" s="78"/>
      <c r="K243" s="40"/>
      <c r="L243" s="40"/>
    </row>
    <row r="244" spans="1:12">
      <c r="A244" s="37"/>
      <c r="B244" s="37"/>
      <c r="C244" s="38"/>
      <c r="F244" s="78"/>
      <c r="K244" s="40"/>
      <c r="L244" s="40"/>
    </row>
    <row r="245" spans="1:12">
      <c r="A245" s="37"/>
      <c r="B245" s="37"/>
      <c r="C245" s="38"/>
      <c r="F245" s="78"/>
      <c r="K245" s="40"/>
      <c r="L245" s="40"/>
    </row>
    <row r="246" spans="1:12">
      <c r="A246" s="37"/>
      <c r="B246" s="37"/>
      <c r="C246" s="38"/>
      <c r="F246" s="78"/>
      <c r="K246" s="40"/>
      <c r="L246" s="40"/>
    </row>
    <row r="247" spans="1:12">
      <c r="A247" s="37"/>
      <c r="B247" s="37"/>
      <c r="C247" s="38"/>
      <c r="F247" s="78"/>
      <c r="K247" s="40"/>
      <c r="L247" s="40"/>
    </row>
    <row r="248" spans="1:12">
      <c r="A248" s="37"/>
      <c r="B248" s="37"/>
      <c r="C248" s="38"/>
      <c r="F248" s="78"/>
      <c r="K248" s="40"/>
      <c r="L248" s="40"/>
    </row>
    <row r="249" spans="1:12">
      <c r="A249" s="37"/>
      <c r="B249" s="37"/>
      <c r="C249" s="38"/>
      <c r="F249" s="78"/>
      <c r="K249" s="40"/>
      <c r="L249" s="40"/>
    </row>
    <row r="250" spans="1:12">
      <c r="A250" s="37"/>
      <c r="B250" s="37"/>
      <c r="C250" s="38"/>
      <c r="F250" s="78"/>
      <c r="K250" s="40"/>
      <c r="L250" s="40"/>
    </row>
    <row r="251" spans="1:12">
      <c r="A251" s="37"/>
      <c r="B251" s="37"/>
      <c r="C251" s="38"/>
      <c r="F251" s="78"/>
      <c r="K251" s="40"/>
      <c r="L251" s="40"/>
    </row>
    <row r="252" spans="1:12">
      <c r="A252" s="37"/>
      <c r="B252" s="37"/>
      <c r="C252" s="38"/>
      <c r="F252" s="78"/>
      <c r="K252" s="40"/>
      <c r="L252" s="40"/>
    </row>
    <row r="253" spans="1:12">
      <c r="A253" s="37"/>
      <c r="B253" s="37"/>
      <c r="C253" s="38"/>
      <c r="F253" s="78"/>
      <c r="K253" s="40"/>
      <c r="L253" s="40"/>
    </row>
    <row r="254" spans="1:12">
      <c r="A254" s="37"/>
      <c r="B254" s="37"/>
      <c r="C254" s="38"/>
      <c r="F254" s="78"/>
      <c r="K254" s="40"/>
      <c r="L254" s="40"/>
    </row>
    <row r="255" spans="1:12">
      <c r="A255" s="37"/>
      <c r="B255" s="37"/>
      <c r="C255" s="38"/>
      <c r="F255" s="78"/>
      <c r="K255" s="40"/>
      <c r="L255" s="40"/>
    </row>
    <row r="256" spans="1:12">
      <c r="A256" s="37"/>
      <c r="B256" s="37"/>
      <c r="C256" s="38"/>
      <c r="F256" s="78"/>
      <c r="K256" s="40"/>
      <c r="L256" s="40"/>
    </row>
    <row r="257" spans="1:12">
      <c r="A257" s="37"/>
      <c r="B257" s="37"/>
      <c r="C257" s="38"/>
      <c r="F257" s="78"/>
      <c r="K257" s="40"/>
      <c r="L257" s="40"/>
    </row>
    <row r="258" spans="1:12">
      <c r="A258" s="37"/>
      <c r="B258" s="37"/>
      <c r="C258" s="38"/>
      <c r="F258" s="78"/>
      <c r="K258" s="40"/>
      <c r="L258" s="40"/>
    </row>
    <row r="259" spans="1:12">
      <c r="A259" s="37"/>
      <c r="B259" s="37"/>
      <c r="C259" s="38"/>
      <c r="F259" s="78"/>
      <c r="K259" s="40"/>
      <c r="L259" s="40"/>
    </row>
    <row r="260" spans="1:12">
      <c r="A260" s="37"/>
      <c r="B260" s="37"/>
      <c r="C260" s="38"/>
      <c r="F260" s="78"/>
      <c r="K260" s="40"/>
      <c r="L260" s="40"/>
    </row>
    <row r="261" spans="1:12">
      <c r="A261" s="37"/>
      <c r="B261" s="37"/>
      <c r="C261" s="38"/>
      <c r="F261" s="78"/>
      <c r="K261" s="40"/>
      <c r="L261" s="40"/>
    </row>
    <row r="262" spans="1:12">
      <c r="A262" s="37"/>
      <c r="B262" s="37"/>
      <c r="C262" s="38"/>
      <c r="F262" s="78"/>
      <c r="K262" s="40"/>
      <c r="L262" s="40"/>
    </row>
    <row r="263" spans="1:12">
      <c r="A263" s="37"/>
      <c r="B263" s="37"/>
      <c r="C263" s="38"/>
      <c r="F263" s="78"/>
      <c r="K263" s="40"/>
      <c r="L263" s="40"/>
    </row>
    <row r="264" spans="1:12">
      <c r="A264" s="37"/>
      <c r="B264" s="37"/>
      <c r="C264" s="38"/>
      <c r="F264" s="78"/>
      <c r="K264" s="40"/>
      <c r="L264" s="40"/>
    </row>
    <row r="265" spans="1:12">
      <c r="A265" s="37"/>
      <c r="B265" s="37"/>
      <c r="C265" s="38"/>
      <c r="F265" s="78"/>
      <c r="K265" s="40"/>
      <c r="L265" s="40"/>
    </row>
    <row r="266" spans="1:12">
      <c r="A266" s="37"/>
      <c r="B266" s="37"/>
      <c r="C266" s="38"/>
      <c r="F266" s="78"/>
      <c r="K266" s="40"/>
      <c r="L266" s="40"/>
    </row>
    <row r="267" spans="1:12">
      <c r="A267" s="37"/>
      <c r="B267" s="37"/>
      <c r="C267" s="38"/>
      <c r="F267" s="78"/>
      <c r="K267" s="40"/>
      <c r="L267" s="40"/>
    </row>
    <row r="268" spans="1:12">
      <c r="A268" s="37"/>
      <c r="B268" s="37"/>
      <c r="C268" s="38"/>
      <c r="F268" s="78"/>
      <c r="K268" s="40"/>
      <c r="L268" s="40"/>
    </row>
    <row r="269" spans="1:12">
      <c r="A269" s="37"/>
      <c r="B269" s="37"/>
      <c r="C269" s="38"/>
      <c r="F269" s="78"/>
      <c r="K269" s="40"/>
      <c r="L269" s="40"/>
    </row>
    <row r="270" spans="1:12">
      <c r="A270" s="37"/>
      <c r="B270" s="37"/>
      <c r="C270" s="38"/>
      <c r="F270" s="78"/>
      <c r="K270" s="40"/>
      <c r="L270" s="40"/>
    </row>
    <row r="271" spans="1:12">
      <c r="A271" s="37"/>
      <c r="B271" s="37"/>
      <c r="C271" s="38"/>
      <c r="F271" s="78"/>
      <c r="K271" s="40"/>
      <c r="L271" s="40"/>
    </row>
    <row r="272" spans="1:12">
      <c r="A272" s="37"/>
      <c r="B272" s="37"/>
      <c r="C272" s="38"/>
      <c r="F272" s="78"/>
      <c r="K272" s="40"/>
      <c r="L272" s="40"/>
    </row>
    <row r="273" spans="1:12">
      <c r="A273" s="37"/>
      <c r="B273" s="37"/>
      <c r="C273" s="38"/>
      <c r="F273" s="78"/>
      <c r="K273" s="40"/>
      <c r="L273" s="40"/>
    </row>
    <row r="274" spans="1:12">
      <c r="A274" s="37"/>
      <c r="B274" s="37"/>
      <c r="C274" s="38"/>
      <c r="F274" s="78"/>
      <c r="K274" s="40"/>
      <c r="L274" s="40"/>
    </row>
    <row r="275" spans="1:12">
      <c r="A275" s="37"/>
      <c r="B275" s="37"/>
      <c r="C275" s="38"/>
      <c r="F275" s="78"/>
      <c r="K275" s="40"/>
      <c r="L275" s="40"/>
    </row>
    <row r="276" spans="1:12">
      <c r="A276" s="37"/>
      <c r="B276" s="37"/>
      <c r="C276" s="38"/>
      <c r="F276" s="78"/>
      <c r="K276" s="40"/>
      <c r="L276" s="40"/>
    </row>
    <row r="277" spans="1:12">
      <c r="A277" s="37"/>
      <c r="B277" s="37"/>
      <c r="C277" s="38"/>
      <c r="F277" s="78"/>
      <c r="K277" s="40"/>
      <c r="L277" s="40"/>
    </row>
    <row r="278" spans="1:12">
      <c r="A278" s="37"/>
      <c r="B278" s="37"/>
      <c r="C278" s="38"/>
      <c r="F278" s="78"/>
      <c r="K278" s="40"/>
      <c r="L278" s="40"/>
    </row>
    <row r="279" spans="1:12">
      <c r="A279" s="37"/>
      <c r="B279" s="37"/>
      <c r="C279" s="38"/>
      <c r="F279" s="78"/>
      <c r="K279" s="40"/>
      <c r="L279" s="40"/>
    </row>
    <row r="280" spans="1:12">
      <c r="A280" s="37"/>
      <c r="B280" s="37"/>
      <c r="C280" s="38"/>
      <c r="F280" s="78"/>
      <c r="K280" s="40"/>
      <c r="L280" s="40"/>
    </row>
    <row r="281" spans="1:12">
      <c r="A281" s="37"/>
      <c r="B281" s="37"/>
      <c r="C281" s="38"/>
      <c r="F281" s="78"/>
      <c r="K281" s="40"/>
      <c r="L281" s="40"/>
    </row>
    <row r="282" spans="1:12">
      <c r="A282" s="37"/>
      <c r="B282" s="37"/>
      <c r="C282" s="38"/>
      <c r="F282" s="78"/>
      <c r="K282" s="40"/>
      <c r="L282" s="40"/>
    </row>
    <row r="283" spans="1:12">
      <c r="A283" s="37"/>
      <c r="B283" s="37"/>
      <c r="C283" s="38"/>
      <c r="F283" s="78"/>
      <c r="K283" s="40"/>
      <c r="L283" s="40"/>
    </row>
    <row r="284" spans="1:12">
      <c r="A284" s="37"/>
      <c r="B284" s="37"/>
      <c r="C284" s="38"/>
      <c r="F284" s="78"/>
      <c r="K284" s="40"/>
      <c r="L284" s="40"/>
    </row>
    <row r="285" spans="1:12">
      <c r="A285" s="37"/>
      <c r="B285" s="37"/>
      <c r="C285" s="38"/>
      <c r="F285" s="78"/>
      <c r="K285" s="40"/>
      <c r="L285" s="40"/>
    </row>
    <row r="286" spans="1:12">
      <c r="A286" s="37"/>
      <c r="B286" s="37"/>
      <c r="C286" s="38"/>
      <c r="F286" s="78"/>
      <c r="K286" s="40"/>
      <c r="L286" s="40"/>
    </row>
    <row r="287" spans="1:12">
      <c r="A287" s="37"/>
      <c r="B287" s="37"/>
      <c r="C287" s="38"/>
      <c r="F287" s="78"/>
      <c r="K287" s="40"/>
      <c r="L287" s="40"/>
    </row>
    <row r="288" spans="1:12">
      <c r="A288" s="37"/>
      <c r="B288" s="37"/>
      <c r="C288" s="38"/>
      <c r="F288" s="78"/>
      <c r="K288" s="40"/>
      <c r="L288" s="40"/>
    </row>
    <row r="289" spans="1:12">
      <c r="A289" s="37"/>
      <c r="B289" s="37"/>
      <c r="C289" s="38"/>
      <c r="F289" s="78"/>
      <c r="K289" s="40"/>
      <c r="L289" s="40"/>
    </row>
    <row r="290" spans="1:12">
      <c r="A290" s="37"/>
      <c r="B290" s="37"/>
      <c r="C290" s="38"/>
      <c r="F290" s="78"/>
      <c r="K290" s="40"/>
      <c r="L290" s="40"/>
    </row>
    <row r="291" spans="1:12">
      <c r="A291" s="37"/>
      <c r="B291" s="37"/>
      <c r="C291" s="38"/>
      <c r="F291" s="78"/>
      <c r="K291" s="40"/>
      <c r="L291" s="40"/>
    </row>
    <row r="292" spans="1:12">
      <c r="A292" s="37"/>
      <c r="B292" s="37"/>
      <c r="C292" s="38"/>
      <c r="F292" s="78"/>
      <c r="K292" s="40"/>
      <c r="L292" s="40"/>
    </row>
    <row r="293" spans="1:12">
      <c r="A293" s="37"/>
      <c r="B293" s="37"/>
      <c r="C293" s="38"/>
      <c r="F293" s="78"/>
      <c r="K293" s="40"/>
      <c r="L293" s="40"/>
    </row>
    <row r="294" spans="1:12">
      <c r="A294" s="37"/>
      <c r="B294" s="37"/>
      <c r="C294" s="38"/>
      <c r="F294" s="78"/>
      <c r="K294" s="40"/>
      <c r="L294" s="40"/>
    </row>
    <row r="295" spans="1:12">
      <c r="A295" s="37"/>
      <c r="B295" s="37"/>
      <c r="C295" s="38"/>
      <c r="F295" s="78"/>
      <c r="K295" s="40"/>
      <c r="L295" s="40"/>
    </row>
    <row r="296" spans="1:12">
      <c r="A296" s="37"/>
      <c r="B296" s="37"/>
      <c r="C296" s="38"/>
      <c r="F296" s="78"/>
      <c r="K296" s="40"/>
      <c r="L296" s="40"/>
    </row>
    <row r="297" spans="1:12">
      <c r="A297" s="37"/>
      <c r="B297" s="37"/>
      <c r="C297" s="38"/>
      <c r="F297" s="78"/>
      <c r="K297" s="40"/>
      <c r="L297" s="40"/>
    </row>
    <row r="298" spans="1:12">
      <c r="A298" s="37"/>
      <c r="B298" s="37"/>
      <c r="C298" s="38"/>
      <c r="F298" s="78"/>
      <c r="K298" s="40"/>
      <c r="L298" s="40"/>
    </row>
    <row r="299" spans="1:12">
      <c r="A299" s="37"/>
      <c r="B299" s="37"/>
      <c r="C299" s="38"/>
      <c r="F299" s="78"/>
      <c r="K299" s="40"/>
      <c r="L299" s="40"/>
    </row>
    <row r="300" spans="1:12">
      <c r="A300" s="37"/>
      <c r="B300" s="37"/>
      <c r="C300" s="38"/>
      <c r="F300" s="78"/>
      <c r="K300" s="40"/>
      <c r="L300" s="40"/>
    </row>
    <row r="301" spans="1:12">
      <c r="A301" s="37"/>
      <c r="B301" s="37"/>
      <c r="C301" s="38"/>
      <c r="F301" s="78"/>
      <c r="K301" s="40"/>
      <c r="L301" s="40"/>
    </row>
    <row r="302" spans="1:12">
      <c r="A302" s="37"/>
      <c r="B302" s="37"/>
      <c r="C302" s="38"/>
      <c r="F302" s="78"/>
      <c r="K302" s="40"/>
      <c r="L302" s="40"/>
    </row>
    <row r="303" spans="1:12">
      <c r="A303" s="37"/>
      <c r="B303" s="37"/>
      <c r="C303" s="38"/>
      <c r="F303" s="78"/>
      <c r="K303" s="40"/>
      <c r="L303" s="40"/>
    </row>
    <row r="304" spans="1:12">
      <c r="A304" s="37"/>
      <c r="B304" s="37"/>
      <c r="C304" s="38"/>
      <c r="F304" s="78"/>
      <c r="K304" s="40"/>
      <c r="L304" s="40"/>
    </row>
    <row r="305" spans="1:12">
      <c r="A305" s="37"/>
      <c r="B305" s="37"/>
      <c r="C305" s="38"/>
      <c r="F305" s="78"/>
      <c r="K305" s="40"/>
      <c r="L305" s="40"/>
    </row>
    <row r="306" spans="1:12">
      <c r="A306" s="37"/>
      <c r="B306" s="37"/>
      <c r="C306" s="38"/>
      <c r="F306" s="78"/>
      <c r="K306" s="40"/>
      <c r="L306" s="40"/>
    </row>
    <row r="307" spans="1:12">
      <c r="A307" s="37"/>
      <c r="B307" s="37"/>
      <c r="C307" s="38"/>
      <c r="F307" s="78"/>
      <c r="K307" s="40"/>
      <c r="L307" s="40"/>
    </row>
    <row r="308" spans="1:12">
      <c r="A308" s="37"/>
      <c r="B308" s="37"/>
      <c r="C308" s="38"/>
      <c r="F308" s="78"/>
      <c r="K308" s="40"/>
      <c r="L308" s="40"/>
    </row>
    <row r="309" spans="1:12">
      <c r="A309" s="37"/>
      <c r="B309" s="37"/>
      <c r="C309" s="38"/>
      <c r="F309" s="78"/>
      <c r="K309" s="40"/>
      <c r="L309" s="40"/>
    </row>
    <row r="310" spans="1:12">
      <c r="A310" s="37"/>
      <c r="B310" s="37"/>
      <c r="C310" s="38"/>
      <c r="F310" s="78"/>
      <c r="K310" s="40"/>
      <c r="L310" s="40"/>
    </row>
    <row r="311" spans="1:12">
      <c r="A311" s="37"/>
      <c r="B311" s="37"/>
      <c r="C311" s="38"/>
      <c r="F311" s="78"/>
      <c r="K311" s="40"/>
      <c r="L311" s="40"/>
    </row>
    <row r="312" spans="1:12">
      <c r="A312" s="37"/>
      <c r="B312" s="37"/>
      <c r="C312" s="38"/>
      <c r="F312" s="78"/>
      <c r="K312" s="40"/>
      <c r="L312" s="40"/>
    </row>
    <row r="313" spans="1:12">
      <c r="A313" s="37"/>
      <c r="B313" s="37"/>
      <c r="C313" s="38"/>
      <c r="F313" s="78"/>
      <c r="K313" s="40"/>
      <c r="L313" s="40"/>
    </row>
    <row r="314" spans="1:12">
      <c r="A314" s="37"/>
      <c r="B314" s="37"/>
      <c r="C314" s="38"/>
      <c r="F314" s="78"/>
      <c r="K314" s="40"/>
      <c r="L314" s="40"/>
    </row>
    <row r="315" spans="1:12">
      <c r="A315" s="37"/>
      <c r="B315" s="37"/>
      <c r="C315" s="38"/>
      <c r="F315" s="78"/>
      <c r="K315" s="40"/>
      <c r="L315" s="40"/>
    </row>
    <row r="316" spans="1:12">
      <c r="A316" s="37"/>
      <c r="B316" s="37"/>
      <c r="C316" s="38"/>
      <c r="F316" s="78"/>
      <c r="K316" s="40"/>
      <c r="L316" s="40"/>
    </row>
    <row r="317" spans="1:12">
      <c r="A317" s="37"/>
      <c r="B317" s="37"/>
      <c r="C317" s="38"/>
      <c r="F317" s="78"/>
      <c r="K317" s="40"/>
      <c r="L317" s="40"/>
    </row>
    <row r="318" spans="1:12">
      <c r="A318" s="37"/>
      <c r="B318" s="37"/>
      <c r="C318" s="38"/>
      <c r="F318" s="78"/>
      <c r="K318" s="40"/>
      <c r="L318" s="40"/>
    </row>
    <row r="319" spans="1:12">
      <c r="A319" s="37"/>
      <c r="B319" s="37"/>
      <c r="C319" s="38"/>
      <c r="F319" s="78"/>
      <c r="K319" s="40"/>
      <c r="L319" s="40"/>
    </row>
    <row r="320" spans="1:12">
      <c r="A320" s="37"/>
      <c r="B320" s="37"/>
      <c r="C320" s="38"/>
      <c r="F320" s="78"/>
      <c r="K320" s="40"/>
      <c r="L320" s="40"/>
    </row>
    <row r="321" spans="1:12">
      <c r="A321" s="37"/>
      <c r="B321" s="37"/>
      <c r="C321" s="38"/>
      <c r="F321" s="78"/>
      <c r="K321" s="40"/>
      <c r="L321" s="40"/>
    </row>
    <row r="322" spans="1:12">
      <c r="A322" s="37"/>
      <c r="B322" s="37"/>
      <c r="C322" s="38"/>
      <c r="F322" s="78"/>
      <c r="K322" s="40"/>
      <c r="L322" s="40"/>
    </row>
    <row r="323" spans="1:12">
      <c r="A323" s="37"/>
      <c r="B323" s="37"/>
      <c r="C323" s="38"/>
      <c r="F323" s="78"/>
      <c r="K323" s="40"/>
      <c r="L323" s="40"/>
    </row>
    <row r="324" spans="1:12">
      <c r="A324" s="37"/>
      <c r="B324" s="37"/>
      <c r="C324" s="38"/>
      <c r="F324" s="78"/>
      <c r="K324" s="40"/>
      <c r="L324" s="40"/>
    </row>
    <row r="325" spans="1:12">
      <c r="A325" s="37"/>
      <c r="B325" s="37"/>
      <c r="C325" s="38"/>
      <c r="F325" s="78"/>
      <c r="K325" s="40"/>
      <c r="L325" s="40"/>
    </row>
    <row r="326" spans="1:12">
      <c r="A326" s="37"/>
      <c r="B326" s="37"/>
      <c r="C326" s="38"/>
      <c r="F326" s="78"/>
      <c r="K326" s="40"/>
      <c r="L326" s="40"/>
    </row>
    <row r="327" spans="1:12">
      <c r="A327" s="37"/>
      <c r="B327" s="37"/>
      <c r="C327" s="38"/>
      <c r="F327" s="78"/>
      <c r="K327" s="40"/>
      <c r="L327" s="40"/>
    </row>
    <row r="328" spans="1:12">
      <c r="A328" s="37"/>
      <c r="B328" s="37"/>
      <c r="C328" s="38"/>
      <c r="F328" s="78"/>
      <c r="K328" s="40"/>
      <c r="L328" s="40"/>
    </row>
    <row r="329" spans="1:12">
      <c r="A329" s="37"/>
      <c r="B329" s="37"/>
      <c r="C329" s="38"/>
      <c r="F329" s="78"/>
      <c r="K329" s="40"/>
      <c r="L329" s="40"/>
    </row>
    <row r="330" spans="1:12">
      <c r="A330" s="37"/>
      <c r="B330" s="37"/>
      <c r="C330" s="38"/>
      <c r="F330" s="78"/>
      <c r="K330" s="40"/>
      <c r="L330" s="40"/>
    </row>
    <row r="331" spans="1:12">
      <c r="A331" s="37"/>
      <c r="B331" s="37"/>
      <c r="C331" s="38"/>
      <c r="F331" s="78"/>
      <c r="K331" s="40"/>
      <c r="L331" s="40"/>
    </row>
    <row r="332" spans="1:12">
      <c r="A332" s="37"/>
      <c r="B332" s="37"/>
      <c r="C332" s="38"/>
      <c r="F332" s="78"/>
      <c r="K332" s="40"/>
      <c r="L332" s="40"/>
    </row>
    <row r="333" spans="1:12">
      <c r="A333" s="37"/>
      <c r="B333" s="37"/>
      <c r="C333" s="38"/>
      <c r="F333" s="78"/>
      <c r="K333" s="40"/>
      <c r="L333" s="40"/>
    </row>
    <row r="334" spans="1:12">
      <c r="A334" s="37"/>
      <c r="B334" s="37"/>
      <c r="C334" s="38"/>
      <c r="F334" s="78"/>
      <c r="K334" s="40"/>
      <c r="L334" s="40"/>
    </row>
    <row r="335" spans="1:12">
      <c r="A335" s="37"/>
      <c r="B335" s="37"/>
      <c r="C335" s="38"/>
      <c r="F335" s="78"/>
      <c r="K335" s="40"/>
      <c r="L335" s="40"/>
    </row>
    <row r="336" spans="1:12">
      <c r="A336" s="37"/>
      <c r="B336" s="37"/>
      <c r="C336" s="38"/>
      <c r="F336" s="78"/>
      <c r="K336" s="40"/>
      <c r="L336" s="40"/>
    </row>
    <row r="337" spans="1:12">
      <c r="A337" s="37"/>
      <c r="B337" s="37"/>
      <c r="C337" s="38"/>
      <c r="F337" s="78"/>
      <c r="K337" s="40"/>
      <c r="L337" s="40"/>
    </row>
    <row r="338" spans="1:12">
      <c r="A338" s="37"/>
      <c r="B338" s="37"/>
      <c r="C338" s="38"/>
      <c r="F338" s="78"/>
      <c r="K338" s="40"/>
      <c r="L338" s="40"/>
    </row>
    <row r="339" spans="1:12">
      <c r="A339" s="37"/>
      <c r="B339" s="37"/>
      <c r="C339" s="38"/>
      <c r="F339" s="78"/>
      <c r="K339" s="40"/>
      <c r="L339" s="40"/>
    </row>
    <row r="340" spans="1:12">
      <c r="A340" s="37"/>
      <c r="B340" s="37"/>
      <c r="C340" s="38"/>
      <c r="F340" s="78"/>
      <c r="K340" s="40"/>
      <c r="L340" s="40"/>
    </row>
    <row r="341" spans="1:12">
      <c r="A341" s="37"/>
      <c r="B341" s="37"/>
      <c r="C341" s="38"/>
      <c r="F341" s="78"/>
      <c r="K341" s="40"/>
      <c r="L341" s="40"/>
    </row>
    <row r="342" spans="1:12">
      <c r="A342" s="37"/>
      <c r="B342" s="37"/>
      <c r="C342" s="38"/>
      <c r="F342" s="78"/>
      <c r="K342" s="40"/>
      <c r="L342" s="40"/>
    </row>
    <row r="343" spans="1:12">
      <c r="A343" s="37"/>
      <c r="B343" s="37"/>
      <c r="C343" s="38"/>
      <c r="F343" s="78"/>
      <c r="K343" s="40"/>
      <c r="L343" s="40"/>
    </row>
    <row r="344" spans="1:12">
      <c r="A344" s="37"/>
      <c r="B344" s="37"/>
      <c r="C344" s="38"/>
      <c r="F344" s="78"/>
      <c r="K344" s="40"/>
      <c r="L344" s="40"/>
    </row>
    <row r="345" spans="1:12">
      <c r="A345" s="37"/>
      <c r="B345" s="37"/>
      <c r="C345" s="38"/>
      <c r="F345" s="78"/>
      <c r="K345" s="40"/>
      <c r="L345" s="40"/>
    </row>
    <row r="346" spans="1:12">
      <c r="A346" s="37"/>
      <c r="B346" s="37"/>
      <c r="C346" s="38"/>
      <c r="F346" s="78"/>
      <c r="K346" s="40"/>
      <c r="L346" s="40"/>
    </row>
    <row r="347" spans="1:12">
      <c r="A347" s="37"/>
      <c r="B347" s="37"/>
      <c r="C347" s="38"/>
      <c r="F347" s="78"/>
      <c r="K347" s="40"/>
      <c r="L347" s="40"/>
    </row>
    <row r="348" spans="1:12">
      <c r="A348" s="37"/>
      <c r="B348" s="37"/>
      <c r="C348" s="38"/>
      <c r="F348" s="78"/>
      <c r="K348" s="40"/>
      <c r="L348" s="40"/>
    </row>
    <row r="349" spans="1:12">
      <c r="A349" s="37"/>
      <c r="B349" s="37"/>
      <c r="C349" s="38"/>
      <c r="F349" s="78"/>
      <c r="K349" s="40"/>
      <c r="L349" s="40"/>
    </row>
    <row r="350" spans="1:12">
      <c r="A350" s="37"/>
      <c r="B350" s="37"/>
      <c r="C350" s="38"/>
      <c r="F350" s="78"/>
      <c r="K350" s="40"/>
      <c r="L350" s="40"/>
    </row>
    <row r="351" spans="1:12">
      <c r="A351" s="37"/>
      <c r="B351" s="37"/>
      <c r="C351" s="38"/>
      <c r="F351" s="78"/>
      <c r="K351" s="40"/>
      <c r="L351" s="40"/>
    </row>
    <row r="352" spans="1:12">
      <c r="A352" s="37"/>
      <c r="B352" s="37"/>
      <c r="C352" s="38"/>
      <c r="F352" s="78"/>
      <c r="K352" s="40"/>
      <c r="L352" s="40"/>
    </row>
    <row r="353" spans="1:12">
      <c r="A353" s="37"/>
      <c r="B353" s="37"/>
      <c r="C353" s="38"/>
      <c r="F353" s="78"/>
      <c r="K353" s="40"/>
      <c r="L353" s="40"/>
    </row>
    <row r="354" spans="1:12">
      <c r="A354" s="37"/>
      <c r="B354" s="37"/>
      <c r="C354" s="38"/>
      <c r="F354" s="78"/>
      <c r="K354" s="40"/>
      <c r="L354" s="40"/>
    </row>
    <row r="355" spans="1:12">
      <c r="A355" s="37"/>
      <c r="B355" s="37"/>
      <c r="C355" s="38"/>
      <c r="F355" s="78"/>
      <c r="K355" s="40"/>
      <c r="L355" s="40"/>
    </row>
    <row r="356" spans="1:12">
      <c r="A356" s="37"/>
      <c r="B356" s="37"/>
      <c r="C356" s="38"/>
      <c r="F356" s="78"/>
      <c r="K356" s="40"/>
      <c r="L356" s="40"/>
    </row>
    <row r="357" spans="1:12">
      <c r="A357" s="37"/>
      <c r="B357" s="37"/>
      <c r="C357" s="38"/>
      <c r="F357" s="78"/>
      <c r="K357" s="40"/>
      <c r="L357" s="40"/>
    </row>
    <row r="358" spans="1:12">
      <c r="A358" s="37"/>
      <c r="B358" s="37"/>
      <c r="C358" s="38"/>
      <c r="F358" s="78"/>
      <c r="K358" s="40"/>
      <c r="L358" s="40"/>
    </row>
    <row r="359" spans="1:12">
      <c r="A359" s="37"/>
      <c r="B359" s="37"/>
      <c r="C359" s="38"/>
      <c r="F359" s="78"/>
      <c r="K359" s="40"/>
      <c r="L359" s="40"/>
    </row>
    <row r="360" spans="1:12">
      <c r="A360" s="37"/>
      <c r="B360" s="37"/>
      <c r="C360" s="38"/>
      <c r="F360" s="78"/>
      <c r="K360" s="40"/>
      <c r="L360" s="40"/>
    </row>
    <row r="361" spans="1:12">
      <c r="A361" s="37"/>
      <c r="B361" s="37"/>
      <c r="C361" s="38"/>
      <c r="F361" s="78"/>
      <c r="K361" s="40"/>
      <c r="L361" s="40"/>
    </row>
    <row r="362" spans="1:12">
      <c r="A362" s="37"/>
      <c r="B362" s="37"/>
      <c r="C362" s="38"/>
      <c r="F362" s="78"/>
      <c r="K362" s="40"/>
      <c r="L362" s="40"/>
    </row>
    <row r="363" spans="1:12">
      <c r="A363" s="37"/>
      <c r="B363" s="37"/>
      <c r="C363" s="38"/>
      <c r="F363" s="78"/>
      <c r="K363" s="40"/>
      <c r="L363" s="40"/>
    </row>
    <row r="364" spans="1:12">
      <c r="A364" s="37"/>
      <c r="B364" s="37"/>
      <c r="C364" s="38"/>
      <c r="F364" s="78"/>
      <c r="K364" s="40"/>
      <c r="L364" s="40"/>
    </row>
    <row r="365" spans="1:12">
      <c r="A365" s="37"/>
      <c r="B365" s="37"/>
      <c r="C365" s="38"/>
      <c r="F365" s="78"/>
      <c r="K365" s="40"/>
      <c r="L365" s="40"/>
    </row>
    <row r="366" spans="1:12">
      <c r="A366" s="37"/>
      <c r="B366" s="37"/>
      <c r="C366" s="38"/>
      <c r="F366" s="78"/>
      <c r="K366" s="40"/>
      <c r="L366" s="40"/>
    </row>
    <row r="367" spans="1:12">
      <c r="A367" s="37"/>
      <c r="B367" s="37"/>
      <c r="C367" s="38"/>
      <c r="F367" s="78"/>
      <c r="K367" s="40"/>
      <c r="L367" s="40"/>
    </row>
    <row r="368" spans="1:12">
      <c r="A368" s="37"/>
      <c r="B368" s="37"/>
      <c r="C368" s="38"/>
      <c r="F368" s="78"/>
      <c r="K368" s="40"/>
      <c r="L368" s="40"/>
    </row>
    <row r="369" spans="1:12">
      <c r="A369" s="37"/>
      <c r="B369" s="37"/>
      <c r="C369" s="38"/>
      <c r="F369" s="78"/>
      <c r="K369" s="40"/>
      <c r="L369" s="40"/>
    </row>
    <row r="370" spans="1:12">
      <c r="A370" s="37"/>
      <c r="B370" s="37"/>
      <c r="C370" s="38"/>
      <c r="F370" s="78"/>
      <c r="K370" s="40"/>
      <c r="L370" s="40"/>
    </row>
    <row r="371" spans="1:12">
      <c r="A371" s="37"/>
      <c r="B371" s="37"/>
      <c r="C371" s="38"/>
      <c r="F371" s="78"/>
      <c r="K371" s="40"/>
      <c r="L371" s="40"/>
    </row>
    <row r="372" spans="1:12">
      <c r="A372" s="37"/>
      <c r="B372" s="37"/>
      <c r="C372" s="38"/>
      <c r="F372" s="78"/>
      <c r="K372" s="40"/>
      <c r="L372" s="40"/>
    </row>
    <row r="373" spans="1:12">
      <c r="A373" s="37"/>
      <c r="B373" s="37"/>
      <c r="C373" s="38"/>
      <c r="F373" s="78"/>
      <c r="K373" s="40"/>
      <c r="L373" s="40"/>
    </row>
    <row r="374" spans="1:12">
      <c r="A374" s="37"/>
      <c r="B374" s="37"/>
      <c r="C374" s="38"/>
      <c r="F374" s="78"/>
      <c r="K374" s="40"/>
      <c r="L374" s="40"/>
    </row>
    <row r="375" spans="1:12">
      <c r="A375" s="37"/>
      <c r="B375" s="37"/>
      <c r="C375" s="38"/>
      <c r="F375" s="78"/>
      <c r="K375" s="40"/>
      <c r="L375" s="40"/>
    </row>
    <row r="376" spans="1:12">
      <c r="A376" s="37"/>
      <c r="B376" s="37"/>
      <c r="C376" s="38"/>
      <c r="F376" s="78"/>
      <c r="K376" s="40"/>
      <c r="L376" s="40"/>
    </row>
    <row r="377" spans="1:12">
      <c r="A377" s="37"/>
      <c r="B377" s="37"/>
      <c r="C377" s="38"/>
      <c r="F377" s="78"/>
      <c r="K377" s="40"/>
      <c r="L377" s="40"/>
    </row>
    <row r="378" spans="1:12">
      <c r="A378" s="37"/>
      <c r="B378" s="37"/>
      <c r="C378" s="38"/>
      <c r="F378" s="78"/>
      <c r="K378" s="40"/>
      <c r="L378" s="40"/>
    </row>
    <row r="379" spans="1:12">
      <c r="A379" s="37"/>
      <c r="B379" s="37"/>
      <c r="C379" s="38"/>
      <c r="F379" s="78"/>
      <c r="K379" s="40"/>
      <c r="L379" s="40"/>
    </row>
    <row r="380" spans="1:12">
      <c r="A380" s="37"/>
      <c r="B380" s="37"/>
      <c r="C380" s="38"/>
      <c r="F380" s="78"/>
      <c r="K380" s="40"/>
      <c r="L380" s="40"/>
    </row>
    <row r="381" spans="1:12">
      <c r="A381" s="37"/>
      <c r="B381" s="37"/>
      <c r="C381" s="38"/>
      <c r="F381" s="78"/>
      <c r="K381" s="40"/>
      <c r="L381" s="40"/>
    </row>
    <row r="382" spans="1:12">
      <c r="A382" s="37"/>
      <c r="B382" s="37"/>
      <c r="C382" s="38"/>
      <c r="F382" s="78"/>
      <c r="K382" s="40"/>
      <c r="L382" s="40"/>
    </row>
    <row r="383" spans="1:12">
      <c r="A383" s="37"/>
      <c r="B383" s="37"/>
      <c r="C383" s="38"/>
      <c r="F383" s="78"/>
      <c r="K383" s="40"/>
      <c r="L383" s="40"/>
    </row>
    <row r="384" spans="1:12">
      <c r="A384" s="37"/>
      <c r="B384" s="37"/>
      <c r="C384" s="38"/>
      <c r="F384" s="78"/>
      <c r="K384" s="40"/>
      <c r="L384" s="40"/>
    </row>
    <row r="385" spans="1:12">
      <c r="A385" s="37"/>
      <c r="B385" s="37"/>
      <c r="C385" s="38"/>
      <c r="F385" s="78"/>
      <c r="K385" s="40"/>
      <c r="L385" s="40"/>
    </row>
    <row r="386" spans="1:12">
      <c r="A386" s="37"/>
      <c r="B386" s="37"/>
      <c r="C386" s="38"/>
      <c r="F386" s="78"/>
      <c r="K386" s="40"/>
      <c r="L386" s="40"/>
    </row>
    <row r="387" spans="1:12">
      <c r="A387" s="37"/>
      <c r="B387" s="37"/>
      <c r="C387" s="38"/>
      <c r="F387" s="78"/>
      <c r="K387" s="40"/>
      <c r="L387" s="40"/>
    </row>
    <row r="388" spans="1:12">
      <c r="A388" s="37"/>
      <c r="B388" s="37"/>
      <c r="C388" s="38"/>
      <c r="F388" s="78"/>
      <c r="K388" s="40"/>
      <c r="L388" s="40"/>
    </row>
    <row r="389" spans="1:12">
      <c r="A389" s="37"/>
      <c r="B389" s="37"/>
      <c r="C389" s="38"/>
      <c r="F389" s="78"/>
      <c r="K389" s="40"/>
      <c r="L389" s="40"/>
    </row>
    <row r="390" spans="1:12">
      <c r="A390" s="37"/>
      <c r="B390" s="37"/>
      <c r="C390" s="38"/>
      <c r="F390" s="78"/>
      <c r="K390" s="40"/>
      <c r="L390" s="40"/>
    </row>
    <row r="391" spans="1:12">
      <c r="A391" s="37"/>
      <c r="B391" s="37"/>
      <c r="C391" s="38"/>
      <c r="F391" s="78"/>
      <c r="K391" s="40"/>
      <c r="L391" s="40"/>
    </row>
    <row r="392" spans="1:12">
      <c r="A392" s="37"/>
      <c r="B392" s="37"/>
      <c r="C392" s="38"/>
      <c r="F392" s="78"/>
      <c r="K392" s="40"/>
      <c r="L392" s="40"/>
    </row>
    <row r="393" spans="1:12">
      <c r="A393" s="37"/>
      <c r="B393" s="37"/>
      <c r="C393" s="38"/>
      <c r="F393" s="78"/>
      <c r="K393" s="40"/>
      <c r="L393" s="40"/>
    </row>
    <row r="394" spans="1:12">
      <c r="A394" s="37"/>
      <c r="B394" s="37"/>
      <c r="C394" s="38"/>
      <c r="F394" s="78"/>
      <c r="K394" s="40"/>
      <c r="L394" s="40"/>
    </row>
    <row r="395" spans="1:12">
      <c r="A395" s="37"/>
      <c r="B395" s="37"/>
      <c r="C395" s="38"/>
      <c r="F395" s="78"/>
      <c r="K395" s="40"/>
      <c r="L395" s="40"/>
    </row>
    <row r="396" spans="1:12">
      <c r="A396" s="37"/>
      <c r="B396" s="37"/>
      <c r="C396" s="38"/>
      <c r="F396" s="78"/>
      <c r="K396" s="40"/>
      <c r="L396" s="40"/>
    </row>
    <row r="397" spans="1:12">
      <c r="A397" s="37"/>
      <c r="B397" s="37"/>
      <c r="C397" s="38"/>
      <c r="F397" s="78"/>
      <c r="K397" s="40"/>
      <c r="L397" s="40"/>
    </row>
    <row r="398" spans="1:12">
      <c r="A398" s="37"/>
      <c r="B398" s="37"/>
      <c r="C398" s="38"/>
      <c r="F398" s="78"/>
      <c r="K398" s="40"/>
      <c r="L398" s="40"/>
    </row>
    <row r="399" spans="1:12">
      <c r="A399" s="37"/>
      <c r="B399" s="37"/>
      <c r="C399" s="38"/>
      <c r="F399" s="78"/>
      <c r="K399" s="40"/>
      <c r="L399" s="40"/>
    </row>
    <row r="400" spans="1:12">
      <c r="A400" s="37"/>
      <c r="B400" s="37"/>
      <c r="C400" s="38"/>
      <c r="F400" s="78"/>
      <c r="K400" s="40"/>
      <c r="L400" s="40"/>
    </row>
    <row r="401" spans="1:12">
      <c r="A401" s="37"/>
      <c r="B401" s="37"/>
      <c r="C401" s="38"/>
      <c r="F401" s="78"/>
      <c r="K401" s="40"/>
      <c r="L401" s="40"/>
    </row>
    <row r="402" spans="1:12">
      <c r="A402" s="37"/>
      <c r="B402" s="37"/>
      <c r="C402" s="38"/>
      <c r="F402" s="78"/>
      <c r="K402" s="40"/>
      <c r="L402" s="40"/>
    </row>
    <row r="403" spans="1:12">
      <c r="A403" s="37"/>
      <c r="B403" s="37"/>
      <c r="C403" s="38"/>
      <c r="F403" s="78"/>
      <c r="K403" s="40"/>
      <c r="L403" s="40"/>
    </row>
    <row r="404" spans="1:12">
      <c r="A404" s="37"/>
      <c r="B404" s="37"/>
      <c r="C404" s="38"/>
      <c r="F404" s="78"/>
      <c r="K404" s="40"/>
      <c r="L404" s="40"/>
    </row>
    <row r="405" spans="1:12">
      <c r="A405" s="37"/>
      <c r="B405" s="37"/>
      <c r="C405" s="38"/>
      <c r="F405" s="78"/>
      <c r="K405" s="40"/>
      <c r="L405" s="40"/>
    </row>
    <row r="406" spans="1:12">
      <c r="A406" s="37"/>
      <c r="B406" s="37"/>
      <c r="C406" s="38"/>
      <c r="F406" s="78"/>
      <c r="K406" s="40"/>
      <c r="L406" s="40"/>
    </row>
    <row r="407" spans="1:12">
      <c r="A407" s="37"/>
      <c r="B407" s="37"/>
      <c r="C407" s="38"/>
      <c r="F407" s="78"/>
      <c r="K407" s="40"/>
      <c r="L407" s="40"/>
    </row>
    <row r="408" spans="1:12">
      <c r="A408" s="37"/>
      <c r="B408" s="37"/>
      <c r="C408" s="38"/>
      <c r="F408" s="78"/>
      <c r="K408" s="40"/>
      <c r="L408" s="40"/>
    </row>
    <row r="409" spans="1:12">
      <c r="A409" s="37"/>
      <c r="B409" s="37"/>
      <c r="C409" s="38"/>
      <c r="F409" s="78"/>
      <c r="K409" s="40"/>
      <c r="L409" s="40"/>
    </row>
    <row r="410" spans="1:12">
      <c r="A410" s="37"/>
      <c r="B410" s="37"/>
      <c r="C410" s="38"/>
      <c r="F410" s="78"/>
      <c r="K410" s="40"/>
      <c r="L410" s="40"/>
    </row>
    <row r="411" spans="1:12">
      <c r="A411" s="37"/>
      <c r="B411" s="37"/>
      <c r="C411" s="38"/>
      <c r="F411" s="78"/>
      <c r="K411" s="40"/>
      <c r="L411" s="40"/>
    </row>
    <row r="412" spans="1:12">
      <c r="A412" s="37"/>
      <c r="B412" s="37"/>
      <c r="C412" s="38"/>
      <c r="F412" s="78"/>
      <c r="K412" s="40"/>
      <c r="L412" s="40"/>
    </row>
    <row r="413" spans="1:12">
      <c r="A413" s="37"/>
      <c r="B413" s="37"/>
      <c r="C413" s="38"/>
      <c r="F413" s="78"/>
      <c r="K413" s="40"/>
      <c r="L413" s="40"/>
    </row>
    <row r="414" spans="1:12">
      <c r="A414" s="37"/>
      <c r="B414" s="37"/>
      <c r="C414" s="38"/>
      <c r="F414" s="78"/>
      <c r="K414" s="40"/>
      <c r="L414" s="40"/>
    </row>
    <row r="415" spans="1:12">
      <c r="A415" s="37"/>
      <c r="B415" s="37"/>
      <c r="C415" s="38"/>
      <c r="F415" s="78"/>
      <c r="K415" s="40"/>
      <c r="L415" s="40"/>
    </row>
    <row r="416" spans="1:12">
      <c r="A416" s="37"/>
      <c r="B416" s="37"/>
      <c r="C416" s="38"/>
      <c r="F416" s="78"/>
      <c r="K416" s="40"/>
      <c r="L416" s="40"/>
    </row>
    <row r="417" spans="1:12">
      <c r="A417" s="37"/>
      <c r="B417" s="37"/>
      <c r="C417" s="38"/>
      <c r="F417" s="78"/>
      <c r="K417" s="40"/>
      <c r="L417" s="40"/>
    </row>
    <row r="418" spans="1:12">
      <c r="A418" s="37"/>
      <c r="B418" s="37"/>
      <c r="C418" s="38"/>
      <c r="F418" s="78"/>
      <c r="K418" s="40"/>
      <c r="L418" s="40"/>
    </row>
    <row r="419" spans="1:12">
      <c r="A419" s="37"/>
      <c r="B419" s="37"/>
      <c r="C419" s="38"/>
      <c r="F419" s="78"/>
      <c r="K419" s="40"/>
      <c r="L419" s="40"/>
    </row>
    <row r="420" spans="1:12">
      <c r="A420" s="37"/>
      <c r="B420" s="37"/>
      <c r="C420" s="38"/>
      <c r="F420" s="78"/>
      <c r="K420" s="40"/>
      <c r="L420" s="40"/>
    </row>
    <row r="421" spans="1:12">
      <c r="A421" s="37"/>
      <c r="B421" s="37"/>
      <c r="C421" s="38"/>
      <c r="F421" s="78"/>
      <c r="K421" s="40"/>
      <c r="L421" s="40"/>
    </row>
    <row r="422" spans="1:12">
      <c r="A422" s="37"/>
      <c r="B422" s="37"/>
      <c r="C422" s="38"/>
      <c r="F422" s="78"/>
      <c r="K422" s="40"/>
      <c r="L422" s="40"/>
    </row>
    <row r="423" spans="1:12">
      <c r="A423" s="37"/>
      <c r="B423" s="37"/>
      <c r="C423" s="38"/>
      <c r="F423" s="78"/>
      <c r="K423" s="40"/>
      <c r="L423" s="40"/>
    </row>
    <row r="424" spans="1:12">
      <c r="A424" s="37"/>
      <c r="B424" s="37"/>
      <c r="C424" s="38"/>
      <c r="F424" s="78"/>
      <c r="K424" s="40"/>
      <c r="L424" s="40"/>
    </row>
    <row r="425" spans="1:12">
      <c r="A425" s="37"/>
      <c r="B425" s="37"/>
      <c r="C425" s="38"/>
      <c r="F425" s="78"/>
      <c r="K425" s="40"/>
      <c r="L425" s="40"/>
    </row>
    <row r="426" spans="1:12">
      <c r="A426" s="37"/>
      <c r="B426" s="37"/>
      <c r="C426" s="38"/>
      <c r="F426" s="78"/>
      <c r="K426" s="40"/>
      <c r="L426" s="40"/>
    </row>
    <row r="427" spans="1:12">
      <c r="A427" s="37"/>
      <c r="B427" s="37"/>
      <c r="C427" s="38"/>
      <c r="F427" s="78"/>
      <c r="K427" s="40"/>
      <c r="L427" s="40"/>
    </row>
    <row r="428" spans="1:12">
      <c r="A428" s="37"/>
      <c r="B428" s="37"/>
      <c r="C428" s="38"/>
      <c r="F428" s="78"/>
      <c r="K428" s="40"/>
      <c r="L428" s="40"/>
    </row>
    <row r="429" spans="1:12">
      <c r="A429" s="37"/>
      <c r="B429" s="37"/>
      <c r="C429" s="38"/>
      <c r="F429" s="78"/>
      <c r="K429" s="40"/>
      <c r="L429" s="40"/>
    </row>
    <row r="430" spans="1:12">
      <c r="A430" s="37"/>
      <c r="B430" s="37"/>
      <c r="C430" s="38"/>
      <c r="F430" s="78"/>
      <c r="K430" s="40"/>
      <c r="L430" s="40"/>
    </row>
    <row r="431" spans="1:12">
      <c r="A431" s="37"/>
      <c r="B431" s="37"/>
      <c r="C431" s="38"/>
      <c r="F431" s="78"/>
      <c r="K431" s="40"/>
      <c r="L431" s="40"/>
    </row>
    <row r="432" spans="1:12">
      <c r="A432" s="37"/>
      <c r="B432" s="37"/>
      <c r="C432" s="38"/>
      <c r="F432" s="78"/>
      <c r="K432" s="40"/>
      <c r="L432" s="40"/>
    </row>
    <row r="433" spans="1:12">
      <c r="A433" s="37"/>
      <c r="B433" s="37"/>
      <c r="C433" s="38"/>
      <c r="F433" s="78"/>
      <c r="K433" s="40"/>
      <c r="L433" s="40"/>
    </row>
    <row r="434" spans="1:12">
      <c r="A434" s="37"/>
      <c r="B434" s="37"/>
      <c r="C434" s="38"/>
      <c r="F434" s="78"/>
      <c r="K434" s="40"/>
      <c r="L434" s="40"/>
    </row>
    <row r="435" spans="1:12">
      <c r="A435" s="37"/>
      <c r="B435" s="37"/>
      <c r="C435" s="38"/>
      <c r="F435" s="78"/>
      <c r="K435" s="40"/>
      <c r="L435" s="40"/>
    </row>
    <row r="436" spans="1:12">
      <c r="A436" s="37"/>
      <c r="B436" s="37"/>
      <c r="C436" s="38"/>
      <c r="F436" s="78"/>
      <c r="K436" s="40"/>
      <c r="L436" s="40"/>
    </row>
    <row r="437" spans="1:12">
      <c r="A437" s="37"/>
      <c r="B437" s="37"/>
      <c r="C437" s="38"/>
      <c r="F437" s="78"/>
      <c r="K437" s="40"/>
      <c r="L437" s="40"/>
    </row>
    <row r="438" spans="1:12">
      <c r="A438" s="37"/>
      <c r="B438" s="37"/>
      <c r="C438" s="38"/>
      <c r="F438" s="78"/>
      <c r="K438" s="40"/>
      <c r="L438" s="40"/>
    </row>
    <row r="439" spans="1:12">
      <c r="A439" s="37"/>
      <c r="B439" s="37"/>
      <c r="C439" s="38"/>
      <c r="F439" s="78"/>
      <c r="K439" s="40"/>
      <c r="L439" s="40"/>
    </row>
    <row r="440" spans="1:12">
      <c r="A440" s="37"/>
      <c r="B440" s="37"/>
      <c r="C440" s="38"/>
      <c r="F440" s="78"/>
      <c r="K440" s="40"/>
      <c r="L440" s="40"/>
    </row>
    <row r="441" spans="1:12">
      <c r="A441" s="37"/>
      <c r="B441" s="37"/>
      <c r="C441" s="38"/>
      <c r="F441" s="78"/>
      <c r="K441" s="40"/>
      <c r="L441" s="40"/>
    </row>
    <row r="442" spans="1:12">
      <c r="A442" s="37"/>
      <c r="B442" s="37"/>
      <c r="C442" s="38"/>
      <c r="F442" s="78"/>
      <c r="K442" s="40"/>
      <c r="L442" s="40"/>
    </row>
    <row r="443" spans="1:12">
      <c r="A443" s="37"/>
      <c r="B443" s="37"/>
      <c r="C443" s="38"/>
      <c r="F443" s="78"/>
      <c r="K443" s="40"/>
      <c r="L443" s="40"/>
    </row>
    <row r="444" spans="1:12">
      <c r="A444" s="37"/>
      <c r="B444" s="37"/>
      <c r="C444" s="38"/>
      <c r="F444" s="78"/>
      <c r="K444" s="40"/>
      <c r="L444" s="40"/>
    </row>
    <row r="445" spans="1:12">
      <c r="A445" s="37"/>
      <c r="B445" s="37"/>
      <c r="C445" s="38"/>
      <c r="F445" s="78"/>
      <c r="K445" s="40"/>
      <c r="L445" s="40"/>
    </row>
    <row r="446" spans="1:12">
      <c r="A446" s="37"/>
      <c r="B446" s="37"/>
      <c r="C446" s="38"/>
      <c r="F446" s="78"/>
      <c r="K446" s="40"/>
      <c r="L446" s="40"/>
    </row>
    <row r="447" spans="1:12">
      <c r="A447" s="37"/>
      <c r="B447" s="37"/>
      <c r="C447" s="38"/>
      <c r="F447" s="78"/>
      <c r="K447" s="40"/>
      <c r="L447" s="40"/>
    </row>
    <row r="448" spans="1:12">
      <c r="A448" s="37"/>
      <c r="B448" s="37"/>
      <c r="C448" s="38"/>
      <c r="F448" s="78"/>
      <c r="K448" s="40"/>
      <c r="L448" s="40"/>
    </row>
    <row r="449" spans="1:12">
      <c r="A449" s="37"/>
      <c r="B449" s="37"/>
      <c r="C449" s="38"/>
      <c r="F449" s="78"/>
      <c r="K449" s="40"/>
      <c r="L449" s="40"/>
    </row>
    <row r="450" spans="1:12">
      <c r="A450" s="37"/>
      <c r="B450" s="37"/>
      <c r="C450" s="38"/>
      <c r="F450" s="78"/>
      <c r="K450" s="40"/>
      <c r="L450" s="40"/>
    </row>
    <row r="451" spans="1:12">
      <c r="A451" s="37"/>
      <c r="B451" s="37"/>
      <c r="C451" s="38"/>
      <c r="F451" s="78"/>
      <c r="K451" s="40"/>
      <c r="L451" s="40"/>
    </row>
    <row r="452" spans="1:12">
      <c r="A452" s="37"/>
      <c r="B452" s="37"/>
      <c r="C452" s="38"/>
      <c r="F452" s="78"/>
      <c r="K452" s="40"/>
      <c r="L452" s="40"/>
    </row>
    <row r="453" spans="1:12">
      <c r="A453" s="37"/>
      <c r="B453" s="37"/>
      <c r="C453" s="38"/>
      <c r="F453" s="78"/>
      <c r="K453" s="40"/>
      <c r="L453" s="40"/>
    </row>
    <row r="454" spans="1:12">
      <c r="A454" s="37"/>
      <c r="B454" s="37"/>
      <c r="C454" s="38"/>
      <c r="F454" s="78"/>
      <c r="K454" s="40"/>
      <c r="L454" s="40"/>
    </row>
    <row r="455" spans="1:12">
      <c r="A455" s="37"/>
      <c r="B455" s="37"/>
      <c r="C455" s="38"/>
      <c r="F455" s="78"/>
      <c r="K455" s="40"/>
      <c r="L455" s="40"/>
    </row>
    <row r="456" spans="1:12">
      <c r="A456" s="37"/>
      <c r="B456" s="37"/>
      <c r="C456" s="38"/>
      <c r="F456" s="78"/>
      <c r="K456" s="40"/>
      <c r="L456" s="40"/>
    </row>
    <row r="457" spans="1:12">
      <c r="A457" s="37"/>
      <c r="B457" s="37"/>
      <c r="C457" s="38"/>
      <c r="F457" s="78"/>
      <c r="K457" s="40"/>
      <c r="L457" s="40"/>
    </row>
    <row r="458" spans="1:12">
      <c r="A458" s="37"/>
      <c r="B458" s="37"/>
      <c r="C458" s="38"/>
      <c r="F458" s="78"/>
      <c r="K458" s="40"/>
      <c r="L458" s="40"/>
    </row>
    <row r="459" spans="1:12">
      <c r="A459" s="37"/>
      <c r="B459" s="37"/>
      <c r="C459" s="38"/>
      <c r="F459" s="78"/>
      <c r="K459" s="40"/>
      <c r="L459" s="40"/>
    </row>
    <row r="460" spans="1:12">
      <c r="A460" s="37"/>
      <c r="B460" s="37"/>
      <c r="C460" s="38"/>
      <c r="F460" s="78"/>
      <c r="K460" s="40"/>
      <c r="L460" s="40"/>
    </row>
    <row r="461" spans="1:12">
      <c r="A461" s="37"/>
      <c r="B461" s="37"/>
      <c r="C461" s="38"/>
      <c r="F461" s="78"/>
      <c r="K461" s="40"/>
      <c r="L461" s="40"/>
    </row>
    <row r="462" spans="1:12">
      <c r="A462" s="37"/>
      <c r="B462" s="37"/>
      <c r="C462" s="38"/>
      <c r="F462" s="78"/>
      <c r="K462" s="40"/>
      <c r="L462" s="40"/>
    </row>
    <row r="463" spans="1:12">
      <c r="A463" s="37"/>
      <c r="B463" s="37"/>
      <c r="C463" s="38"/>
      <c r="F463" s="78"/>
      <c r="K463" s="40"/>
      <c r="L463" s="40"/>
    </row>
    <row r="464" spans="1:12">
      <c r="A464" s="37"/>
      <c r="B464" s="37"/>
      <c r="C464" s="38"/>
      <c r="F464" s="78"/>
      <c r="K464" s="40"/>
      <c r="L464" s="40"/>
    </row>
    <row r="465" spans="1:12">
      <c r="A465" s="37"/>
      <c r="B465" s="37"/>
      <c r="C465" s="38"/>
      <c r="F465" s="78"/>
      <c r="K465" s="40"/>
      <c r="L465" s="40"/>
    </row>
    <row r="466" spans="1:12">
      <c r="A466" s="37"/>
      <c r="B466" s="37"/>
      <c r="C466" s="38"/>
      <c r="F466" s="78"/>
      <c r="K466" s="40"/>
      <c r="L466" s="40"/>
    </row>
    <row r="467" spans="1:12">
      <c r="A467" s="37"/>
      <c r="B467" s="37"/>
      <c r="C467" s="38"/>
      <c r="F467" s="78"/>
      <c r="K467" s="40"/>
      <c r="L467" s="40"/>
    </row>
    <row r="468" spans="1:12">
      <c r="A468" s="37"/>
      <c r="B468" s="37"/>
      <c r="C468" s="38"/>
      <c r="F468" s="78"/>
      <c r="K468" s="40"/>
      <c r="L468" s="40"/>
    </row>
    <row r="469" spans="1:12">
      <c r="A469" s="37"/>
      <c r="B469" s="37"/>
      <c r="C469" s="38"/>
      <c r="F469" s="78"/>
      <c r="K469" s="40"/>
      <c r="L469" s="40"/>
    </row>
    <row r="470" spans="1:12">
      <c r="A470" s="37"/>
      <c r="B470" s="37"/>
      <c r="C470" s="38"/>
      <c r="F470" s="78"/>
      <c r="K470" s="40"/>
      <c r="L470" s="40"/>
    </row>
    <row r="471" spans="1:12">
      <c r="A471" s="37"/>
      <c r="B471" s="37"/>
      <c r="C471" s="38"/>
      <c r="F471" s="78"/>
      <c r="K471" s="40"/>
      <c r="L471" s="40"/>
    </row>
    <row r="472" spans="1:12">
      <c r="A472" s="37"/>
      <c r="B472" s="37"/>
      <c r="C472" s="38"/>
      <c r="F472" s="78"/>
      <c r="K472" s="40"/>
      <c r="L472" s="40"/>
    </row>
    <row r="473" spans="1:12">
      <c r="A473" s="37"/>
      <c r="B473" s="37"/>
      <c r="C473" s="38"/>
      <c r="F473" s="78"/>
      <c r="K473" s="40"/>
      <c r="L473" s="40"/>
    </row>
    <row r="474" spans="1:12">
      <c r="A474" s="37"/>
      <c r="B474" s="37"/>
      <c r="C474" s="38"/>
      <c r="F474" s="78"/>
      <c r="K474" s="40"/>
      <c r="L474" s="40"/>
    </row>
    <row r="475" spans="1:12">
      <c r="A475" s="37"/>
      <c r="B475" s="37"/>
      <c r="C475" s="38"/>
      <c r="F475" s="78"/>
      <c r="K475" s="40"/>
      <c r="L475" s="40"/>
    </row>
    <row r="476" spans="1:12">
      <c r="A476" s="37"/>
      <c r="B476" s="37"/>
      <c r="C476" s="38"/>
      <c r="F476" s="78"/>
      <c r="K476" s="40"/>
      <c r="L476" s="40"/>
    </row>
    <row r="477" spans="1:12">
      <c r="A477" s="37"/>
      <c r="B477" s="37"/>
      <c r="C477" s="38"/>
      <c r="F477" s="78"/>
      <c r="K477" s="40"/>
      <c r="L477" s="40"/>
    </row>
    <row r="478" spans="1:12">
      <c r="A478" s="37"/>
      <c r="B478" s="37"/>
      <c r="C478" s="38"/>
      <c r="F478" s="78"/>
      <c r="K478" s="40"/>
      <c r="L478" s="40"/>
    </row>
    <row r="479" spans="1:12">
      <c r="A479" s="37"/>
      <c r="B479" s="37"/>
      <c r="C479" s="38"/>
      <c r="F479" s="78"/>
      <c r="K479" s="40"/>
      <c r="L479" s="40"/>
    </row>
    <row r="480" spans="1:12">
      <c r="A480" s="37"/>
      <c r="B480" s="37"/>
      <c r="C480" s="38"/>
      <c r="F480" s="78"/>
      <c r="K480" s="40"/>
      <c r="L480" s="40"/>
    </row>
    <row r="481" spans="1:12">
      <c r="A481" s="37"/>
      <c r="B481" s="37"/>
      <c r="C481" s="38"/>
      <c r="F481" s="78"/>
      <c r="K481" s="40"/>
      <c r="L481" s="40"/>
    </row>
    <row r="482" spans="1:12">
      <c r="A482" s="37"/>
      <c r="B482" s="37"/>
      <c r="C482" s="38"/>
      <c r="F482" s="78"/>
      <c r="K482" s="40"/>
      <c r="L482" s="40"/>
    </row>
    <row r="483" spans="1:12">
      <c r="A483" s="37"/>
      <c r="B483" s="37"/>
      <c r="C483" s="38"/>
      <c r="F483" s="78"/>
      <c r="K483" s="40"/>
      <c r="L483" s="40"/>
    </row>
    <row r="484" spans="1:12">
      <c r="A484" s="37"/>
      <c r="B484" s="37"/>
      <c r="C484" s="38"/>
      <c r="F484" s="78"/>
      <c r="K484" s="40"/>
      <c r="L484" s="40"/>
    </row>
    <row r="485" spans="1:12">
      <c r="A485" s="37"/>
      <c r="B485" s="37"/>
      <c r="C485" s="38"/>
      <c r="F485" s="78"/>
      <c r="K485" s="40"/>
      <c r="L485" s="40"/>
    </row>
    <row r="486" spans="1:12">
      <c r="A486" s="37"/>
      <c r="B486" s="37"/>
      <c r="C486" s="38"/>
      <c r="F486" s="78"/>
      <c r="K486" s="40"/>
      <c r="L486" s="40"/>
    </row>
    <row r="487" spans="1:12">
      <c r="A487" s="37"/>
      <c r="B487" s="37"/>
      <c r="C487" s="38"/>
      <c r="F487" s="78"/>
      <c r="K487" s="40"/>
      <c r="L487" s="40"/>
    </row>
    <row r="488" spans="1:12">
      <c r="A488" s="37"/>
      <c r="B488" s="37"/>
      <c r="C488" s="38"/>
      <c r="F488" s="78"/>
      <c r="K488" s="40"/>
      <c r="L488" s="40"/>
    </row>
    <row r="489" spans="1:12">
      <c r="A489" s="37"/>
      <c r="B489" s="37"/>
      <c r="C489" s="38"/>
      <c r="F489" s="78"/>
      <c r="K489" s="40"/>
      <c r="L489" s="40"/>
    </row>
    <row r="490" spans="1:12">
      <c r="A490" s="37"/>
      <c r="B490" s="37"/>
      <c r="C490" s="38"/>
      <c r="F490" s="78"/>
      <c r="K490" s="40"/>
      <c r="L490" s="40"/>
    </row>
    <row r="491" spans="1:12">
      <c r="A491" s="37"/>
      <c r="B491" s="37"/>
      <c r="C491" s="38"/>
      <c r="F491" s="78"/>
      <c r="K491" s="40"/>
      <c r="L491" s="40"/>
    </row>
    <row r="492" spans="1:12">
      <c r="A492" s="37"/>
      <c r="B492" s="37"/>
      <c r="C492" s="38"/>
      <c r="F492" s="78"/>
      <c r="K492" s="40"/>
      <c r="L492" s="40"/>
    </row>
    <row r="493" spans="1:12">
      <c r="A493" s="37"/>
      <c r="B493" s="37"/>
      <c r="C493" s="38"/>
      <c r="F493" s="78"/>
      <c r="K493" s="40"/>
      <c r="L493" s="40"/>
    </row>
    <row r="494" spans="1:12">
      <c r="A494" s="37"/>
      <c r="B494" s="37"/>
      <c r="C494" s="38"/>
      <c r="F494" s="78"/>
      <c r="K494" s="40"/>
      <c r="L494" s="40"/>
    </row>
    <row r="495" spans="1:12">
      <c r="A495" s="37"/>
      <c r="B495" s="37"/>
      <c r="C495" s="38"/>
      <c r="F495" s="78"/>
      <c r="K495" s="40"/>
      <c r="L495" s="40"/>
    </row>
    <row r="496" spans="1:12">
      <c r="A496" s="37"/>
      <c r="B496" s="37"/>
      <c r="C496" s="38"/>
      <c r="F496" s="78"/>
      <c r="K496" s="40"/>
      <c r="L496" s="40"/>
    </row>
    <row r="497" spans="1:12">
      <c r="A497" s="37"/>
      <c r="B497" s="37"/>
      <c r="C497" s="38"/>
      <c r="F497" s="78"/>
      <c r="K497" s="40"/>
      <c r="L497" s="40"/>
    </row>
    <row r="498" spans="1:12">
      <c r="A498" s="37"/>
      <c r="B498" s="37"/>
      <c r="C498" s="38"/>
      <c r="F498" s="78"/>
      <c r="K498" s="40"/>
      <c r="L498" s="40"/>
    </row>
    <row r="499" spans="1:12">
      <c r="A499" s="37"/>
      <c r="B499" s="37"/>
      <c r="C499" s="38"/>
      <c r="F499" s="78"/>
      <c r="K499" s="40"/>
      <c r="L499" s="40"/>
    </row>
    <row r="500" spans="1:12">
      <c r="A500" s="37"/>
      <c r="B500" s="37"/>
      <c r="C500" s="38"/>
      <c r="F500" s="78"/>
      <c r="K500" s="40"/>
      <c r="L500" s="40"/>
    </row>
    <row r="501" spans="1:12">
      <c r="A501" s="37"/>
      <c r="B501" s="37"/>
      <c r="C501" s="38"/>
      <c r="F501" s="78"/>
      <c r="K501" s="40"/>
      <c r="L501" s="40"/>
    </row>
    <row r="502" spans="1:12">
      <c r="A502" s="37"/>
      <c r="B502" s="37"/>
      <c r="C502" s="38"/>
      <c r="F502" s="78"/>
      <c r="K502" s="40"/>
      <c r="L502" s="40"/>
    </row>
    <row r="503" spans="1:12">
      <c r="A503" s="37"/>
      <c r="B503" s="37"/>
      <c r="C503" s="38"/>
      <c r="F503" s="78"/>
      <c r="K503" s="40"/>
      <c r="L503" s="40"/>
    </row>
    <row r="504" spans="1:12">
      <c r="A504" s="37"/>
      <c r="B504" s="37"/>
      <c r="C504" s="38"/>
      <c r="F504" s="78"/>
      <c r="K504" s="40"/>
      <c r="L504" s="40"/>
    </row>
    <row r="505" spans="1:12">
      <c r="A505" s="37"/>
      <c r="B505" s="37"/>
      <c r="C505" s="38"/>
      <c r="F505" s="78"/>
      <c r="K505" s="40"/>
      <c r="L505" s="40"/>
    </row>
    <row r="506" spans="1:12">
      <c r="A506" s="37"/>
      <c r="B506" s="37"/>
      <c r="C506" s="38"/>
      <c r="F506" s="78"/>
      <c r="K506" s="40"/>
      <c r="L506" s="40"/>
    </row>
    <row r="507" spans="1:12">
      <c r="A507" s="37"/>
      <c r="B507" s="37"/>
      <c r="C507" s="38"/>
      <c r="F507" s="78"/>
      <c r="K507" s="40"/>
      <c r="L507" s="40"/>
    </row>
    <row r="508" spans="1:12">
      <c r="A508" s="37"/>
      <c r="B508" s="37"/>
      <c r="C508" s="38"/>
      <c r="F508" s="78"/>
      <c r="K508" s="40"/>
      <c r="L508" s="40"/>
    </row>
    <row r="509" spans="1:12">
      <c r="A509" s="37"/>
      <c r="B509" s="37"/>
      <c r="C509" s="38"/>
      <c r="F509" s="78"/>
      <c r="K509" s="40"/>
      <c r="L509" s="40"/>
    </row>
    <row r="510" spans="1:12">
      <c r="A510" s="37"/>
      <c r="B510" s="37"/>
      <c r="C510" s="38"/>
      <c r="F510" s="78"/>
      <c r="K510" s="40"/>
      <c r="L510" s="40"/>
    </row>
    <row r="511" spans="1:12">
      <c r="A511" s="37"/>
      <c r="B511" s="37"/>
      <c r="C511" s="38"/>
      <c r="F511" s="78"/>
      <c r="K511" s="40"/>
      <c r="L511" s="40"/>
    </row>
    <row r="512" spans="1:12">
      <c r="A512" s="37"/>
      <c r="B512" s="37"/>
      <c r="C512" s="38"/>
      <c r="F512" s="78"/>
      <c r="K512" s="40"/>
      <c r="L512" s="40"/>
    </row>
    <row r="513" spans="1:12">
      <c r="A513" s="37"/>
      <c r="B513" s="37"/>
      <c r="C513" s="38"/>
      <c r="F513" s="78"/>
      <c r="K513" s="40"/>
      <c r="L513" s="40"/>
    </row>
    <row r="514" spans="1:12">
      <c r="A514" s="37"/>
      <c r="B514" s="37"/>
      <c r="C514" s="38"/>
      <c r="F514" s="78"/>
      <c r="K514" s="40"/>
      <c r="L514" s="40"/>
    </row>
    <row r="515" spans="1:12">
      <c r="A515" s="37"/>
      <c r="B515" s="37"/>
      <c r="C515" s="38"/>
      <c r="F515" s="78"/>
      <c r="K515" s="40"/>
      <c r="L515" s="40"/>
    </row>
    <row r="516" spans="1:12">
      <c r="A516" s="37"/>
      <c r="B516" s="37"/>
      <c r="C516" s="38"/>
      <c r="F516" s="78"/>
      <c r="K516" s="40"/>
      <c r="L516" s="40"/>
    </row>
    <row r="517" spans="1:12">
      <c r="A517" s="37"/>
      <c r="B517" s="37"/>
      <c r="C517" s="38"/>
      <c r="F517" s="78"/>
      <c r="K517" s="40"/>
      <c r="L517" s="40"/>
    </row>
    <row r="518" spans="1:12">
      <c r="A518" s="37"/>
      <c r="B518" s="37"/>
      <c r="C518" s="38"/>
      <c r="F518" s="78"/>
      <c r="K518" s="40"/>
      <c r="L518" s="40"/>
    </row>
    <row r="519" spans="1:12">
      <c r="A519" s="37"/>
      <c r="B519" s="37"/>
      <c r="C519" s="38"/>
      <c r="F519" s="78"/>
      <c r="K519" s="40"/>
      <c r="L519" s="40"/>
    </row>
    <row r="520" spans="1:12">
      <c r="A520" s="37"/>
      <c r="B520" s="37"/>
      <c r="C520" s="38"/>
      <c r="F520" s="78"/>
      <c r="K520" s="40"/>
      <c r="L520" s="40"/>
    </row>
    <row r="521" spans="1:12">
      <c r="A521" s="37"/>
      <c r="B521" s="37"/>
      <c r="C521" s="38"/>
      <c r="F521" s="78"/>
      <c r="K521" s="40"/>
      <c r="L521" s="40"/>
    </row>
    <row r="522" spans="1:12">
      <c r="A522" s="37"/>
      <c r="B522" s="37"/>
      <c r="C522" s="38"/>
      <c r="F522" s="78"/>
      <c r="K522" s="40"/>
      <c r="L522" s="40"/>
    </row>
    <row r="523" spans="1:12">
      <c r="A523" s="37"/>
      <c r="B523" s="37"/>
      <c r="C523" s="38"/>
      <c r="F523" s="78"/>
      <c r="K523" s="40"/>
      <c r="L523" s="40"/>
    </row>
    <row r="524" spans="1:12">
      <c r="A524" s="37"/>
      <c r="B524" s="37"/>
      <c r="C524" s="38"/>
      <c r="F524" s="78"/>
      <c r="K524" s="40"/>
      <c r="L524" s="40"/>
    </row>
    <row r="525" spans="1:12">
      <c r="A525" s="37"/>
      <c r="B525" s="37"/>
      <c r="C525" s="38"/>
      <c r="F525" s="78"/>
      <c r="K525" s="40"/>
      <c r="L525" s="40"/>
    </row>
    <row r="526" spans="1:12">
      <c r="A526" s="37"/>
      <c r="B526" s="37"/>
      <c r="C526" s="38"/>
      <c r="F526" s="78"/>
      <c r="K526" s="40"/>
      <c r="L526" s="40"/>
    </row>
    <row r="527" spans="1:12">
      <c r="A527" s="37"/>
      <c r="B527" s="37"/>
      <c r="C527" s="38"/>
      <c r="F527" s="78"/>
      <c r="K527" s="40"/>
      <c r="L527" s="40"/>
    </row>
    <row r="528" spans="1:12">
      <c r="A528" s="37"/>
      <c r="B528" s="37"/>
      <c r="C528" s="38"/>
      <c r="F528" s="78"/>
      <c r="K528" s="40"/>
      <c r="L528" s="40"/>
    </row>
    <row r="529" spans="1:12">
      <c r="A529" s="37"/>
      <c r="B529" s="37"/>
      <c r="C529" s="38"/>
      <c r="F529" s="78"/>
      <c r="K529" s="40"/>
      <c r="L529" s="40"/>
    </row>
    <row r="530" spans="1:12">
      <c r="A530" s="37"/>
      <c r="B530" s="37"/>
      <c r="C530" s="38"/>
      <c r="F530" s="78"/>
      <c r="K530" s="40"/>
      <c r="L530" s="40"/>
    </row>
    <row r="531" spans="1:12">
      <c r="A531" s="37"/>
      <c r="B531" s="37"/>
      <c r="C531" s="38"/>
      <c r="F531" s="78"/>
      <c r="K531" s="40"/>
      <c r="L531" s="40"/>
    </row>
    <row r="532" spans="1:12">
      <c r="A532" s="37"/>
      <c r="B532" s="37"/>
      <c r="C532" s="38"/>
      <c r="F532" s="78"/>
      <c r="K532" s="40"/>
      <c r="L532" s="40"/>
    </row>
    <row r="533" spans="1:12">
      <c r="A533" s="37"/>
      <c r="B533" s="37"/>
      <c r="C533" s="38"/>
      <c r="F533" s="78"/>
      <c r="K533" s="40"/>
      <c r="L533" s="40"/>
    </row>
    <row r="534" spans="1:12">
      <c r="A534" s="37"/>
      <c r="B534" s="37"/>
      <c r="C534" s="38"/>
      <c r="F534" s="78"/>
      <c r="K534" s="40"/>
      <c r="L534" s="40"/>
    </row>
    <row r="535" spans="1:12">
      <c r="A535" s="37"/>
      <c r="B535" s="37"/>
      <c r="C535" s="38"/>
      <c r="F535" s="78"/>
      <c r="K535" s="40"/>
      <c r="L535" s="40"/>
    </row>
    <row r="536" spans="1:12">
      <c r="A536" s="37"/>
      <c r="B536" s="37"/>
      <c r="C536" s="38"/>
      <c r="F536" s="78"/>
      <c r="K536" s="40"/>
      <c r="L536" s="40"/>
    </row>
    <row r="537" spans="1:12">
      <c r="A537" s="37"/>
      <c r="B537" s="37"/>
      <c r="C537" s="38"/>
      <c r="F537" s="78"/>
      <c r="K537" s="40"/>
      <c r="L537" s="40"/>
    </row>
    <row r="538" spans="1:12">
      <c r="A538" s="37"/>
      <c r="B538" s="37"/>
      <c r="C538" s="38"/>
      <c r="F538" s="78"/>
      <c r="K538" s="40"/>
      <c r="L538" s="40"/>
    </row>
    <row r="539" spans="1:12">
      <c r="A539" s="37"/>
      <c r="B539" s="37"/>
      <c r="C539" s="38"/>
      <c r="F539" s="78"/>
      <c r="K539" s="40"/>
      <c r="L539" s="40"/>
    </row>
    <row r="540" spans="1:12">
      <c r="A540" s="37"/>
      <c r="B540" s="37"/>
      <c r="C540" s="38"/>
      <c r="F540" s="78"/>
      <c r="K540" s="40"/>
      <c r="L540" s="40"/>
    </row>
    <row r="541" spans="1:12">
      <c r="A541" s="37"/>
      <c r="B541" s="37"/>
      <c r="C541" s="38"/>
      <c r="F541" s="78"/>
      <c r="K541" s="40"/>
      <c r="L541" s="40"/>
    </row>
    <row r="542" spans="1:12">
      <c r="A542" s="37"/>
      <c r="B542" s="37"/>
      <c r="C542" s="38"/>
      <c r="F542" s="78"/>
      <c r="K542" s="40"/>
      <c r="L542" s="40"/>
    </row>
    <row r="543" spans="1:12">
      <c r="A543" s="37"/>
      <c r="B543" s="37"/>
      <c r="C543" s="38"/>
      <c r="F543" s="78"/>
      <c r="K543" s="40"/>
      <c r="L543" s="40"/>
    </row>
    <row r="544" spans="1:12">
      <c r="A544" s="37"/>
      <c r="B544" s="37"/>
      <c r="C544" s="38"/>
      <c r="F544" s="78"/>
      <c r="K544" s="40"/>
      <c r="L544" s="40"/>
    </row>
    <row r="545" spans="1:12">
      <c r="A545" s="37"/>
      <c r="B545" s="37"/>
      <c r="C545" s="38"/>
      <c r="F545" s="78"/>
      <c r="K545" s="40"/>
      <c r="L545" s="40"/>
    </row>
    <row r="546" spans="1:12">
      <c r="A546" s="37"/>
      <c r="B546" s="37"/>
      <c r="C546" s="38"/>
      <c r="F546" s="78"/>
      <c r="K546" s="40"/>
      <c r="L546" s="40"/>
    </row>
    <row r="547" spans="1:12">
      <c r="A547" s="37"/>
      <c r="B547" s="37"/>
      <c r="C547" s="38"/>
      <c r="F547" s="78"/>
      <c r="K547" s="40"/>
      <c r="L547" s="40"/>
    </row>
    <row r="548" spans="1:12">
      <c r="A548" s="37"/>
      <c r="B548" s="37"/>
      <c r="C548" s="38"/>
      <c r="F548" s="78"/>
      <c r="K548" s="40"/>
      <c r="L548" s="40"/>
    </row>
    <row r="549" spans="1:12">
      <c r="A549" s="37"/>
      <c r="B549" s="37"/>
      <c r="C549" s="38"/>
      <c r="F549" s="78"/>
      <c r="K549" s="40"/>
      <c r="L549" s="40"/>
    </row>
    <row r="550" spans="1:12">
      <c r="A550" s="37"/>
      <c r="B550" s="37"/>
      <c r="C550" s="38"/>
      <c r="F550" s="78"/>
      <c r="K550" s="40"/>
      <c r="L550" s="40"/>
    </row>
    <row r="551" spans="1:12">
      <c r="A551" s="37"/>
      <c r="B551" s="37"/>
      <c r="C551" s="38"/>
      <c r="F551" s="78"/>
      <c r="K551" s="40"/>
      <c r="L551" s="40"/>
    </row>
    <row r="552" spans="1:12">
      <c r="A552" s="37"/>
      <c r="B552" s="37"/>
      <c r="C552" s="38"/>
      <c r="F552" s="78"/>
      <c r="K552" s="40"/>
      <c r="L552" s="40"/>
    </row>
    <row r="553" spans="1:12">
      <c r="A553" s="37"/>
      <c r="B553" s="37"/>
      <c r="C553" s="38"/>
      <c r="F553" s="78"/>
      <c r="K553" s="40"/>
      <c r="L553" s="40"/>
    </row>
    <row r="554" spans="1:12">
      <c r="A554" s="37"/>
      <c r="B554" s="37"/>
      <c r="C554" s="38"/>
      <c r="F554" s="78"/>
      <c r="K554" s="40"/>
      <c r="L554" s="40"/>
    </row>
    <row r="555" spans="1:12">
      <c r="A555" s="37"/>
      <c r="B555" s="37"/>
      <c r="C555" s="38"/>
      <c r="F555" s="78"/>
      <c r="K555" s="40"/>
      <c r="L555" s="40"/>
    </row>
    <row r="556" spans="1:12">
      <c r="A556" s="37"/>
      <c r="B556" s="37"/>
      <c r="C556" s="38"/>
      <c r="F556" s="78"/>
      <c r="K556" s="40"/>
      <c r="L556" s="40"/>
    </row>
    <row r="557" spans="1:12">
      <c r="A557" s="37"/>
      <c r="B557" s="37"/>
      <c r="C557" s="38"/>
      <c r="F557" s="78"/>
      <c r="K557" s="40"/>
      <c r="L557" s="40"/>
    </row>
    <row r="558" spans="1:12">
      <c r="A558" s="37"/>
      <c r="B558" s="37"/>
      <c r="C558" s="38"/>
      <c r="F558" s="78"/>
      <c r="K558" s="40"/>
      <c r="L558" s="40"/>
    </row>
    <row r="559" spans="1:12">
      <c r="A559" s="37"/>
      <c r="B559" s="37"/>
      <c r="C559" s="38"/>
      <c r="F559" s="78"/>
      <c r="K559" s="40"/>
      <c r="L559" s="40"/>
    </row>
    <row r="560" spans="1:12">
      <c r="A560" s="37"/>
      <c r="B560" s="37"/>
      <c r="C560" s="38"/>
      <c r="F560" s="78"/>
      <c r="K560" s="40"/>
      <c r="L560" s="40"/>
    </row>
    <row r="561" spans="1:12">
      <c r="A561" s="37"/>
      <c r="B561" s="37"/>
      <c r="C561" s="38"/>
      <c r="F561" s="78"/>
      <c r="K561" s="40"/>
      <c r="L561" s="40"/>
    </row>
    <row r="562" spans="1:12">
      <c r="A562" s="37"/>
      <c r="B562" s="37"/>
      <c r="C562" s="38"/>
      <c r="F562" s="78"/>
      <c r="K562" s="40"/>
      <c r="L562" s="40"/>
    </row>
    <row r="563" spans="1:12">
      <c r="A563" s="37"/>
      <c r="B563" s="37"/>
      <c r="C563" s="38"/>
      <c r="F563" s="78"/>
      <c r="K563" s="40"/>
      <c r="L563" s="40"/>
    </row>
    <row r="564" spans="1:12">
      <c r="A564" s="37"/>
      <c r="B564" s="37"/>
      <c r="C564" s="38"/>
      <c r="F564" s="78"/>
      <c r="K564" s="40"/>
      <c r="L564" s="40"/>
    </row>
    <row r="565" spans="1:12">
      <c r="A565" s="37"/>
      <c r="B565" s="37"/>
      <c r="C565" s="38"/>
      <c r="F565" s="78"/>
      <c r="K565" s="40"/>
      <c r="L565" s="40"/>
    </row>
    <row r="566" spans="1:12">
      <c r="A566" s="37"/>
      <c r="B566" s="37"/>
      <c r="C566" s="38"/>
      <c r="F566" s="78"/>
      <c r="K566" s="40"/>
      <c r="L566" s="40"/>
    </row>
    <row r="567" spans="1:12">
      <c r="A567" s="37"/>
      <c r="B567" s="37"/>
      <c r="C567" s="38"/>
      <c r="F567" s="78"/>
      <c r="K567" s="40"/>
      <c r="L567" s="40"/>
    </row>
    <row r="568" spans="1:12">
      <c r="A568" s="37"/>
      <c r="B568" s="37"/>
      <c r="C568" s="38"/>
      <c r="F568" s="78"/>
      <c r="K568" s="40"/>
      <c r="L568" s="40"/>
    </row>
    <row r="569" spans="1:12">
      <c r="A569" s="37"/>
      <c r="B569" s="37"/>
      <c r="C569" s="38"/>
      <c r="F569" s="78"/>
      <c r="K569" s="40"/>
      <c r="L569" s="40"/>
    </row>
    <row r="570" spans="1:12">
      <c r="A570" s="37"/>
      <c r="B570" s="37"/>
      <c r="C570" s="38"/>
      <c r="F570" s="78"/>
      <c r="K570" s="40"/>
      <c r="L570" s="40"/>
    </row>
    <row r="571" spans="1:12">
      <c r="A571" s="37"/>
      <c r="B571" s="37"/>
      <c r="C571" s="38"/>
      <c r="F571" s="78"/>
      <c r="K571" s="40"/>
      <c r="L571" s="40"/>
    </row>
    <row r="572" spans="1:12">
      <c r="A572" s="37"/>
      <c r="B572" s="37"/>
      <c r="C572" s="38"/>
      <c r="F572" s="78"/>
      <c r="K572" s="40"/>
      <c r="L572" s="40"/>
    </row>
    <row r="573" spans="1:12">
      <c r="A573" s="37"/>
      <c r="B573" s="37"/>
      <c r="C573" s="38"/>
      <c r="F573" s="78"/>
      <c r="K573" s="40"/>
      <c r="L573" s="40"/>
    </row>
    <row r="574" spans="1:12">
      <c r="A574" s="37"/>
      <c r="B574" s="37"/>
      <c r="C574" s="38"/>
      <c r="F574" s="78"/>
      <c r="K574" s="40"/>
      <c r="L574" s="40"/>
    </row>
    <row r="575" spans="1:12">
      <c r="A575" s="37"/>
      <c r="B575" s="37"/>
      <c r="C575" s="38"/>
      <c r="F575" s="78"/>
      <c r="K575" s="40"/>
      <c r="L575" s="40"/>
    </row>
    <row r="576" spans="1:12">
      <c r="A576" s="37"/>
      <c r="B576" s="37"/>
      <c r="C576" s="38"/>
      <c r="F576" s="78"/>
      <c r="K576" s="40"/>
      <c r="L576" s="40"/>
    </row>
    <row r="577" spans="1:12">
      <c r="A577" s="37"/>
      <c r="B577" s="37"/>
      <c r="C577" s="38"/>
      <c r="F577" s="78"/>
      <c r="K577" s="40"/>
      <c r="L577" s="40"/>
    </row>
    <row r="578" spans="1:12">
      <c r="A578" s="37"/>
      <c r="B578" s="37"/>
      <c r="C578" s="38"/>
      <c r="F578" s="78"/>
      <c r="K578" s="40"/>
      <c r="L578" s="40"/>
    </row>
    <row r="579" spans="1:12">
      <c r="A579" s="37"/>
      <c r="B579" s="37"/>
      <c r="C579" s="38"/>
      <c r="F579" s="78"/>
      <c r="K579" s="40"/>
      <c r="L579" s="40"/>
    </row>
    <row r="580" spans="1:12">
      <c r="A580" s="37"/>
      <c r="B580" s="37"/>
      <c r="C580" s="38"/>
      <c r="F580" s="78"/>
      <c r="K580" s="40"/>
      <c r="L580" s="40"/>
    </row>
    <row r="581" spans="1:12">
      <c r="A581" s="37"/>
      <c r="B581" s="37"/>
      <c r="C581" s="38"/>
      <c r="F581" s="78"/>
      <c r="K581" s="40"/>
      <c r="L581" s="40"/>
    </row>
    <row r="582" spans="1:12">
      <c r="A582" s="37"/>
      <c r="B582" s="37"/>
      <c r="C582" s="38"/>
      <c r="F582" s="78"/>
      <c r="K582" s="40"/>
      <c r="L582" s="40"/>
    </row>
    <row r="583" spans="1:12">
      <c r="A583" s="37"/>
      <c r="B583" s="37"/>
      <c r="C583" s="38"/>
      <c r="F583" s="78"/>
      <c r="K583" s="40"/>
      <c r="L583" s="40"/>
    </row>
    <row r="584" spans="1:12">
      <c r="A584" s="37"/>
      <c r="B584" s="37"/>
      <c r="C584" s="38"/>
      <c r="F584" s="78"/>
      <c r="K584" s="40"/>
      <c r="L584" s="40"/>
    </row>
    <row r="585" spans="1:12">
      <c r="A585" s="37"/>
      <c r="B585" s="37"/>
      <c r="C585" s="38"/>
      <c r="F585" s="78"/>
      <c r="K585" s="40"/>
      <c r="L585" s="40"/>
    </row>
    <row r="586" spans="1:12">
      <c r="A586" s="37"/>
      <c r="B586" s="37"/>
      <c r="C586" s="38"/>
      <c r="F586" s="78"/>
      <c r="K586" s="40"/>
      <c r="L586" s="40"/>
    </row>
    <row r="587" spans="1:12">
      <c r="A587" s="37"/>
      <c r="B587" s="37"/>
      <c r="C587" s="38"/>
      <c r="F587" s="78"/>
      <c r="K587" s="40"/>
      <c r="L587" s="40"/>
    </row>
    <row r="588" spans="1:12">
      <c r="A588" s="37"/>
      <c r="B588" s="37"/>
      <c r="C588" s="38"/>
      <c r="F588" s="78"/>
      <c r="K588" s="40"/>
      <c r="L588" s="40"/>
    </row>
    <row r="589" spans="1:12">
      <c r="A589" s="37"/>
      <c r="B589" s="37"/>
      <c r="C589" s="38"/>
      <c r="F589" s="78"/>
      <c r="K589" s="40"/>
      <c r="L589" s="40"/>
    </row>
    <row r="590" spans="1:12">
      <c r="A590" s="37"/>
      <c r="B590" s="37"/>
      <c r="C590" s="38"/>
      <c r="F590" s="78"/>
      <c r="K590" s="40"/>
      <c r="L590" s="40"/>
    </row>
    <row r="591" spans="1:12">
      <c r="A591" s="37"/>
      <c r="B591" s="37"/>
      <c r="C591" s="38"/>
      <c r="F591" s="78"/>
      <c r="K591" s="40"/>
      <c r="L591" s="40"/>
    </row>
    <row r="592" spans="1:12">
      <c r="A592" s="37"/>
      <c r="B592" s="37"/>
      <c r="C592" s="38"/>
      <c r="F592" s="78"/>
      <c r="K592" s="40"/>
      <c r="L592" s="40"/>
    </row>
    <row r="593" spans="1:12">
      <c r="A593" s="37"/>
      <c r="B593" s="37"/>
      <c r="C593" s="38"/>
      <c r="F593" s="78"/>
      <c r="K593" s="40"/>
      <c r="L593" s="40"/>
    </row>
    <row r="594" spans="1:12">
      <c r="A594" s="37"/>
      <c r="B594" s="37"/>
      <c r="C594" s="38"/>
      <c r="F594" s="78"/>
      <c r="K594" s="40"/>
      <c r="L594" s="40"/>
    </row>
    <row r="595" spans="1:12">
      <c r="A595" s="37"/>
      <c r="B595" s="37"/>
      <c r="C595" s="38"/>
      <c r="F595" s="78"/>
      <c r="K595" s="40"/>
      <c r="L595" s="40"/>
    </row>
    <row r="596" spans="1:12">
      <c r="A596" s="37"/>
      <c r="B596" s="37"/>
      <c r="C596" s="38"/>
      <c r="F596" s="78"/>
      <c r="K596" s="40"/>
      <c r="L596" s="40"/>
    </row>
    <row r="597" spans="1:12">
      <c r="A597" s="37"/>
      <c r="B597" s="37"/>
      <c r="C597" s="38"/>
      <c r="F597" s="78"/>
      <c r="K597" s="40"/>
      <c r="L597" s="40"/>
    </row>
    <row r="598" spans="1:12">
      <c r="A598" s="37"/>
      <c r="B598" s="37"/>
      <c r="C598" s="38"/>
      <c r="F598" s="78"/>
      <c r="K598" s="40"/>
      <c r="L598" s="40"/>
    </row>
    <row r="599" spans="1:12">
      <c r="A599" s="37"/>
      <c r="B599" s="37"/>
      <c r="C599" s="38"/>
      <c r="F599" s="78"/>
      <c r="K599" s="40"/>
      <c r="L599" s="40"/>
    </row>
    <row r="600" spans="1:12">
      <c r="A600" s="37"/>
      <c r="B600" s="37"/>
      <c r="C600" s="38"/>
      <c r="F600" s="78"/>
      <c r="K600" s="40"/>
      <c r="L600" s="40"/>
    </row>
    <row r="601" spans="1:12">
      <c r="A601" s="37"/>
      <c r="B601" s="37"/>
      <c r="C601" s="38"/>
      <c r="F601" s="78"/>
      <c r="K601" s="40"/>
      <c r="L601" s="40"/>
    </row>
    <row r="602" spans="1:12">
      <c r="A602" s="37"/>
      <c r="B602" s="37"/>
      <c r="C602" s="38"/>
      <c r="F602" s="78"/>
      <c r="K602" s="40"/>
      <c r="L602" s="40"/>
    </row>
    <row r="603" spans="1:12">
      <c r="A603" s="37"/>
      <c r="B603" s="37"/>
      <c r="C603" s="38"/>
      <c r="F603" s="78"/>
      <c r="K603" s="40"/>
      <c r="L603" s="40"/>
    </row>
    <row r="604" spans="1:12">
      <c r="A604" s="37"/>
      <c r="B604" s="37"/>
      <c r="C604" s="38"/>
      <c r="F604" s="78"/>
      <c r="K604" s="40"/>
      <c r="L604" s="40"/>
    </row>
    <row r="605" spans="1:12">
      <c r="A605" s="37"/>
      <c r="B605" s="37"/>
      <c r="C605" s="38"/>
      <c r="F605" s="78"/>
      <c r="K605" s="40"/>
      <c r="L605" s="40"/>
    </row>
    <row r="606" spans="1:12">
      <c r="A606" s="37"/>
      <c r="B606" s="37"/>
      <c r="C606" s="38"/>
      <c r="F606" s="78"/>
      <c r="K606" s="40"/>
      <c r="L606" s="40"/>
    </row>
    <row r="607" spans="1:12">
      <c r="A607" s="37"/>
      <c r="B607" s="37"/>
      <c r="C607" s="38"/>
      <c r="F607" s="78"/>
      <c r="K607" s="40"/>
      <c r="L607" s="40"/>
    </row>
    <row r="608" spans="1:12">
      <c r="A608" s="37"/>
      <c r="B608" s="37"/>
      <c r="C608" s="38"/>
      <c r="F608" s="78"/>
      <c r="K608" s="40"/>
      <c r="L608" s="40"/>
    </row>
    <row r="609" spans="1:12">
      <c r="A609" s="37"/>
      <c r="B609" s="37"/>
      <c r="C609" s="38"/>
      <c r="F609" s="78"/>
      <c r="K609" s="40"/>
      <c r="L609" s="40"/>
    </row>
    <row r="610" spans="1:12">
      <c r="A610" s="37"/>
      <c r="B610" s="37"/>
      <c r="C610" s="38"/>
      <c r="F610" s="78"/>
      <c r="K610" s="40"/>
      <c r="L610" s="40"/>
    </row>
    <row r="611" spans="1:12">
      <c r="A611" s="37"/>
      <c r="B611" s="37"/>
      <c r="C611" s="38"/>
      <c r="F611" s="78"/>
      <c r="K611" s="40"/>
      <c r="L611" s="40"/>
    </row>
    <row r="612" spans="1:12">
      <c r="A612" s="37"/>
      <c r="B612" s="37"/>
      <c r="C612" s="38"/>
      <c r="F612" s="78"/>
      <c r="K612" s="40"/>
      <c r="L612" s="40"/>
    </row>
    <row r="613" spans="1:12">
      <c r="A613" s="37"/>
      <c r="B613" s="37"/>
      <c r="C613" s="38"/>
      <c r="F613" s="78"/>
      <c r="K613" s="40"/>
      <c r="L613" s="40"/>
    </row>
    <row r="614" spans="1:12">
      <c r="A614" s="37"/>
      <c r="B614" s="37"/>
      <c r="C614" s="38"/>
      <c r="F614" s="78"/>
      <c r="K614" s="40"/>
      <c r="L614" s="40"/>
    </row>
    <row r="615" spans="1:12">
      <c r="A615" s="37"/>
      <c r="B615" s="37"/>
      <c r="C615" s="38"/>
      <c r="F615" s="78"/>
      <c r="K615" s="40"/>
      <c r="L615" s="40"/>
    </row>
    <row r="616" spans="1:12">
      <c r="A616" s="37"/>
      <c r="B616" s="37"/>
      <c r="C616" s="38"/>
      <c r="F616" s="78"/>
      <c r="K616" s="40"/>
      <c r="L616" s="40"/>
    </row>
    <row r="617" spans="1:12">
      <c r="A617" s="37"/>
      <c r="B617" s="37"/>
      <c r="C617" s="38"/>
      <c r="F617" s="78"/>
      <c r="K617" s="40"/>
      <c r="L617" s="40"/>
    </row>
    <row r="618" spans="1:12">
      <c r="A618" s="37"/>
      <c r="B618" s="37"/>
      <c r="C618" s="38"/>
      <c r="F618" s="78"/>
      <c r="K618" s="40"/>
      <c r="L618" s="40"/>
    </row>
    <row r="619" spans="1:12">
      <c r="A619" s="37"/>
      <c r="B619" s="37"/>
      <c r="C619" s="38"/>
      <c r="F619" s="78"/>
      <c r="K619" s="40"/>
      <c r="L619" s="40"/>
    </row>
    <row r="620" spans="1:12">
      <c r="A620" s="37"/>
      <c r="B620" s="37"/>
      <c r="C620" s="38"/>
      <c r="F620" s="78"/>
      <c r="K620" s="40"/>
      <c r="L620" s="40"/>
    </row>
    <row r="621" spans="1:12">
      <c r="A621" s="37"/>
      <c r="B621" s="37"/>
      <c r="C621" s="38"/>
      <c r="F621" s="78"/>
      <c r="K621" s="40"/>
      <c r="L621" s="40"/>
    </row>
    <row r="622" spans="1:12">
      <c r="A622" s="37"/>
      <c r="B622" s="37"/>
      <c r="C622" s="38"/>
      <c r="F622" s="78"/>
      <c r="K622" s="40"/>
      <c r="L622" s="40"/>
    </row>
    <row r="623" spans="1:12">
      <c r="A623" s="37"/>
      <c r="B623" s="37"/>
      <c r="C623" s="38"/>
      <c r="F623" s="78"/>
      <c r="K623" s="40"/>
      <c r="L623" s="40"/>
    </row>
    <row r="624" spans="1:12">
      <c r="A624" s="37"/>
      <c r="B624" s="37"/>
      <c r="C624" s="38"/>
      <c r="F624" s="78"/>
      <c r="K624" s="40"/>
      <c r="L624" s="40"/>
    </row>
    <row r="625" spans="1:12">
      <c r="A625" s="37"/>
      <c r="B625" s="37"/>
      <c r="C625" s="38"/>
      <c r="F625" s="78"/>
      <c r="K625" s="40"/>
      <c r="L625" s="40"/>
    </row>
    <row r="626" spans="1:12">
      <c r="A626" s="37"/>
      <c r="B626" s="37"/>
      <c r="C626" s="38"/>
      <c r="F626" s="78"/>
      <c r="K626" s="40"/>
      <c r="L626" s="40"/>
    </row>
    <row r="627" spans="1:12">
      <c r="A627" s="37"/>
      <c r="B627" s="37"/>
      <c r="C627" s="38"/>
      <c r="F627" s="78"/>
      <c r="K627" s="40"/>
      <c r="L627" s="40"/>
    </row>
    <row r="628" spans="1:12">
      <c r="A628" s="37"/>
      <c r="B628" s="37"/>
      <c r="C628" s="38"/>
      <c r="F628" s="78"/>
      <c r="K628" s="40"/>
      <c r="L628" s="40"/>
    </row>
    <row r="629" spans="1:12">
      <c r="A629" s="37"/>
      <c r="B629" s="37"/>
      <c r="C629" s="38"/>
      <c r="F629" s="78"/>
      <c r="K629" s="40"/>
      <c r="L629" s="40"/>
    </row>
    <row r="630" spans="1:12">
      <c r="A630" s="37"/>
      <c r="B630" s="37"/>
      <c r="C630" s="38"/>
      <c r="F630" s="78"/>
      <c r="K630" s="40"/>
      <c r="L630" s="40"/>
    </row>
    <row r="631" spans="1:12">
      <c r="A631" s="37"/>
      <c r="B631" s="37"/>
      <c r="C631" s="38"/>
      <c r="F631" s="78"/>
      <c r="K631" s="40"/>
      <c r="L631" s="40"/>
    </row>
    <row r="632" spans="1:12">
      <c r="A632" s="37"/>
      <c r="B632" s="37"/>
      <c r="C632" s="38"/>
      <c r="F632" s="78"/>
      <c r="K632" s="40"/>
      <c r="L632" s="40"/>
    </row>
    <row r="633" spans="1:12">
      <c r="A633" s="37"/>
      <c r="B633" s="37"/>
      <c r="C633" s="38"/>
      <c r="F633" s="78"/>
      <c r="K633" s="40"/>
      <c r="L633" s="40"/>
    </row>
    <row r="634" spans="1:12">
      <c r="A634" s="37"/>
      <c r="B634" s="37"/>
      <c r="C634" s="38"/>
      <c r="F634" s="78"/>
      <c r="K634" s="40"/>
      <c r="L634" s="40"/>
    </row>
    <row r="635" spans="1:12">
      <c r="A635" s="37"/>
      <c r="B635" s="37"/>
      <c r="C635" s="38"/>
      <c r="F635" s="78"/>
      <c r="K635" s="40"/>
      <c r="L635" s="40"/>
    </row>
    <row r="636" spans="1:12">
      <c r="A636" s="37"/>
      <c r="B636" s="37"/>
      <c r="C636" s="38"/>
      <c r="F636" s="78"/>
      <c r="K636" s="40"/>
      <c r="L636" s="40"/>
    </row>
    <row r="637" spans="1:12">
      <c r="A637" s="37"/>
      <c r="B637" s="37"/>
      <c r="C637" s="38"/>
      <c r="F637" s="78"/>
      <c r="K637" s="40"/>
      <c r="L637" s="40"/>
    </row>
    <row r="638" spans="1:12">
      <c r="A638" s="37"/>
      <c r="B638" s="37"/>
      <c r="C638" s="38"/>
      <c r="F638" s="78"/>
      <c r="K638" s="40"/>
      <c r="L638" s="40"/>
    </row>
    <row r="639" spans="1:12">
      <c r="A639" s="37"/>
      <c r="B639" s="37"/>
      <c r="C639" s="38"/>
      <c r="F639" s="78"/>
      <c r="K639" s="40"/>
      <c r="L639" s="40"/>
    </row>
    <row r="640" spans="1:12">
      <c r="A640" s="37"/>
      <c r="B640" s="37"/>
      <c r="C640" s="38"/>
      <c r="F640" s="78"/>
      <c r="K640" s="40"/>
      <c r="L640" s="40"/>
    </row>
    <row r="641" spans="1:12">
      <c r="A641" s="37"/>
      <c r="B641" s="37"/>
      <c r="C641" s="38"/>
      <c r="F641" s="78"/>
      <c r="K641" s="40"/>
      <c r="L641" s="40"/>
    </row>
    <row r="642" spans="1:12">
      <c r="A642" s="37"/>
      <c r="B642" s="37"/>
      <c r="C642" s="38"/>
      <c r="F642" s="78"/>
      <c r="K642" s="40"/>
      <c r="L642" s="40"/>
    </row>
    <row r="643" spans="1:12">
      <c r="A643" s="37"/>
      <c r="B643" s="37"/>
      <c r="C643" s="38"/>
      <c r="F643" s="78"/>
      <c r="K643" s="40"/>
      <c r="L643" s="40"/>
    </row>
    <row r="644" spans="1:12">
      <c r="A644" s="37"/>
      <c r="B644" s="37"/>
      <c r="C644" s="38"/>
      <c r="F644" s="78"/>
      <c r="K644" s="40"/>
      <c r="L644" s="40"/>
    </row>
    <row r="645" spans="1:12">
      <c r="A645" s="37"/>
      <c r="B645" s="37"/>
      <c r="C645" s="38"/>
      <c r="F645" s="78"/>
      <c r="K645" s="40"/>
      <c r="L645" s="40"/>
    </row>
    <row r="646" spans="1:12">
      <c r="A646" s="37"/>
      <c r="B646" s="37"/>
      <c r="C646" s="38"/>
      <c r="F646" s="78"/>
      <c r="K646" s="40"/>
      <c r="L646" s="40"/>
    </row>
    <row r="647" spans="1:12">
      <c r="A647" s="37"/>
      <c r="B647" s="37"/>
      <c r="C647" s="38"/>
      <c r="F647" s="78"/>
      <c r="K647" s="40"/>
      <c r="L647" s="40"/>
    </row>
    <row r="648" spans="1:12">
      <c r="A648" s="37"/>
      <c r="B648" s="37"/>
      <c r="C648" s="38"/>
      <c r="F648" s="78"/>
      <c r="K648" s="40"/>
      <c r="L648" s="40"/>
    </row>
    <row r="649" spans="1:12">
      <c r="A649" s="37"/>
      <c r="B649" s="37"/>
      <c r="C649" s="38"/>
      <c r="F649" s="78"/>
      <c r="K649" s="40"/>
      <c r="L649" s="40"/>
    </row>
    <row r="650" spans="1:12">
      <c r="A650" s="37"/>
      <c r="B650" s="37"/>
      <c r="C650" s="38"/>
      <c r="F650" s="78"/>
      <c r="K650" s="40"/>
      <c r="L650" s="40"/>
    </row>
    <row r="651" spans="1:12">
      <c r="A651" s="37"/>
      <c r="B651" s="37"/>
      <c r="C651" s="38"/>
      <c r="F651" s="78"/>
      <c r="K651" s="40"/>
      <c r="L651" s="40"/>
    </row>
    <row r="652" spans="1:12">
      <c r="A652" s="37"/>
      <c r="B652" s="37"/>
      <c r="C652" s="38"/>
      <c r="F652" s="78"/>
      <c r="K652" s="40"/>
      <c r="L652" s="40"/>
    </row>
    <row r="653" spans="1:12">
      <c r="A653" s="37"/>
      <c r="B653" s="37"/>
      <c r="C653" s="38"/>
      <c r="F653" s="78"/>
      <c r="K653" s="40"/>
      <c r="L653" s="40"/>
    </row>
    <row r="654" spans="1:12">
      <c r="A654" s="37"/>
      <c r="B654" s="37"/>
      <c r="C654" s="38"/>
      <c r="F654" s="78"/>
      <c r="K654" s="40"/>
      <c r="L654" s="40"/>
    </row>
    <row r="655" spans="1:12">
      <c r="A655" s="37"/>
      <c r="B655" s="37"/>
      <c r="C655" s="38"/>
      <c r="F655" s="78"/>
      <c r="K655" s="40"/>
      <c r="L655" s="40"/>
    </row>
    <row r="656" spans="1:12">
      <c r="A656" s="37"/>
      <c r="B656" s="37"/>
      <c r="C656" s="38"/>
      <c r="F656" s="78"/>
      <c r="K656" s="40"/>
      <c r="L656" s="40"/>
    </row>
    <row r="657" spans="1:12">
      <c r="A657" s="37"/>
      <c r="B657" s="37"/>
      <c r="C657" s="38"/>
      <c r="F657" s="78"/>
      <c r="K657" s="40"/>
      <c r="L657" s="40"/>
    </row>
    <row r="658" spans="1:12">
      <c r="A658" s="37"/>
      <c r="B658" s="37"/>
      <c r="C658" s="38"/>
      <c r="F658" s="78"/>
      <c r="K658" s="40"/>
      <c r="L658" s="40"/>
    </row>
    <row r="659" spans="1:12">
      <c r="A659" s="37"/>
      <c r="B659" s="37"/>
      <c r="C659" s="38"/>
      <c r="F659" s="78"/>
      <c r="K659" s="40"/>
      <c r="L659" s="40"/>
    </row>
    <row r="660" spans="1:12">
      <c r="A660" s="37"/>
      <c r="B660" s="37"/>
      <c r="C660" s="38"/>
      <c r="F660" s="78"/>
      <c r="K660" s="40"/>
      <c r="L660" s="40"/>
    </row>
    <row r="661" spans="1:12">
      <c r="A661" s="37"/>
      <c r="B661" s="37"/>
      <c r="C661" s="38"/>
      <c r="F661" s="78"/>
      <c r="K661" s="40"/>
      <c r="L661" s="40"/>
    </row>
    <row r="662" spans="1:12">
      <c r="A662" s="37"/>
      <c r="B662" s="37"/>
      <c r="C662" s="38"/>
      <c r="F662" s="78"/>
      <c r="K662" s="40"/>
      <c r="L662" s="40"/>
    </row>
    <row r="663" spans="1:12">
      <c r="A663" s="37"/>
      <c r="B663" s="37"/>
      <c r="C663" s="38"/>
      <c r="F663" s="78"/>
      <c r="K663" s="40"/>
      <c r="L663" s="40"/>
    </row>
    <row r="664" spans="1:12">
      <c r="A664" s="37"/>
      <c r="B664" s="37"/>
      <c r="C664" s="38"/>
      <c r="F664" s="78"/>
      <c r="K664" s="40"/>
      <c r="L664" s="40"/>
    </row>
    <row r="665" spans="1:12">
      <c r="A665" s="37"/>
      <c r="B665" s="37"/>
      <c r="C665" s="38"/>
      <c r="F665" s="78"/>
      <c r="K665" s="40"/>
      <c r="L665" s="40"/>
    </row>
    <row r="666" spans="1:12">
      <c r="A666" s="37"/>
      <c r="B666" s="37"/>
      <c r="C666" s="38"/>
      <c r="F666" s="78"/>
      <c r="K666" s="40"/>
      <c r="L666" s="40"/>
    </row>
    <row r="667" spans="1:12">
      <c r="A667" s="37"/>
      <c r="B667" s="37"/>
      <c r="C667" s="38"/>
      <c r="F667" s="78"/>
      <c r="K667" s="40"/>
      <c r="L667" s="40"/>
    </row>
    <row r="668" spans="1:12">
      <c r="A668" s="37"/>
      <c r="B668" s="37"/>
      <c r="C668" s="38"/>
      <c r="F668" s="78"/>
      <c r="K668" s="40"/>
      <c r="L668" s="40"/>
    </row>
    <row r="669" spans="1:12">
      <c r="A669" s="37"/>
      <c r="B669" s="37"/>
      <c r="C669" s="38"/>
      <c r="F669" s="78"/>
      <c r="K669" s="40"/>
      <c r="L669" s="40"/>
    </row>
    <row r="670" spans="1:12">
      <c r="A670" s="37"/>
      <c r="B670" s="37"/>
      <c r="C670" s="38"/>
      <c r="F670" s="78"/>
      <c r="K670" s="40"/>
      <c r="L670" s="40"/>
    </row>
    <row r="671" spans="1:12">
      <c r="A671" s="37"/>
      <c r="B671" s="37"/>
      <c r="C671" s="38"/>
      <c r="F671" s="78"/>
      <c r="K671" s="40"/>
      <c r="L671" s="40"/>
    </row>
    <row r="672" spans="1:12">
      <c r="A672" s="37"/>
      <c r="B672" s="37"/>
      <c r="C672" s="38"/>
      <c r="F672" s="78"/>
      <c r="K672" s="40"/>
      <c r="L672" s="40"/>
    </row>
    <row r="673" spans="1:12">
      <c r="A673" s="37"/>
      <c r="B673" s="37"/>
      <c r="C673" s="38"/>
      <c r="F673" s="78"/>
      <c r="K673" s="40"/>
      <c r="L673" s="40"/>
    </row>
    <row r="674" spans="1:12">
      <c r="A674" s="37"/>
      <c r="B674" s="37"/>
      <c r="C674" s="38"/>
      <c r="F674" s="78"/>
      <c r="K674" s="40"/>
      <c r="L674" s="40"/>
    </row>
    <row r="675" spans="1:12">
      <c r="A675" s="37"/>
      <c r="B675" s="37"/>
      <c r="C675" s="38"/>
      <c r="F675" s="78"/>
      <c r="K675" s="40"/>
      <c r="L675" s="40"/>
    </row>
    <row r="676" spans="1:12">
      <c r="A676" s="37"/>
      <c r="B676" s="37"/>
      <c r="C676" s="38"/>
      <c r="F676" s="78"/>
      <c r="K676" s="40"/>
      <c r="L676" s="40"/>
    </row>
    <row r="677" spans="1:12">
      <c r="A677" s="37"/>
      <c r="B677" s="37"/>
      <c r="C677" s="38"/>
      <c r="F677" s="78"/>
      <c r="K677" s="40"/>
      <c r="L677" s="40"/>
    </row>
    <row r="678" spans="1:12">
      <c r="A678" s="37"/>
      <c r="B678" s="37"/>
      <c r="C678" s="38"/>
      <c r="F678" s="78"/>
      <c r="K678" s="40"/>
      <c r="L678" s="40"/>
    </row>
    <row r="679" spans="1:12">
      <c r="A679" s="37"/>
      <c r="B679" s="37"/>
      <c r="C679" s="38"/>
      <c r="F679" s="78"/>
      <c r="K679" s="40"/>
      <c r="L679" s="40"/>
    </row>
    <row r="680" spans="1:12">
      <c r="A680" s="37"/>
      <c r="B680" s="37"/>
      <c r="C680" s="38"/>
      <c r="F680" s="78"/>
      <c r="K680" s="40"/>
      <c r="L680" s="40"/>
    </row>
    <row r="681" spans="1:12">
      <c r="A681" s="37"/>
      <c r="B681" s="37"/>
      <c r="C681" s="38"/>
      <c r="F681" s="78"/>
      <c r="K681" s="40"/>
      <c r="L681" s="40"/>
    </row>
    <row r="682" spans="1:12">
      <c r="A682" s="37"/>
      <c r="B682" s="37"/>
      <c r="C682" s="38"/>
      <c r="F682" s="78"/>
      <c r="K682" s="40"/>
      <c r="L682" s="40"/>
    </row>
    <row r="683" spans="1:12">
      <c r="A683" s="37"/>
      <c r="B683" s="37"/>
      <c r="C683" s="38"/>
      <c r="F683" s="78"/>
      <c r="K683" s="40"/>
      <c r="L683" s="40"/>
    </row>
    <row r="684" spans="1:12">
      <c r="A684" s="37"/>
      <c r="B684" s="37"/>
      <c r="C684" s="38"/>
      <c r="F684" s="78"/>
      <c r="K684" s="40"/>
      <c r="L684" s="40"/>
    </row>
    <row r="685" spans="1:12">
      <c r="A685" s="37"/>
      <c r="B685" s="37"/>
      <c r="C685" s="38"/>
      <c r="F685" s="78"/>
      <c r="K685" s="40"/>
      <c r="L685" s="40"/>
    </row>
    <row r="686" spans="1:12">
      <c r="A686" s="37"/>
      <c r="B686" s="37"/>
      <c r="C686" s="38"/>
      <c r="F686" s="78"/>
      <c r="K686" s="40"/>
      <c r="L686" s="40"/>
    </row>
    <row r="687" spans="1:12">
      <c r="A687" s="37"/>
      <c r="B687" s="37"/>
      <c r="C687" s="38"/>
      <c r="F687" s="78"/>
      <c r="K687" s="40"/>
      <c r="L687" s="40"/>
    </row>
    <row r="688" spans="1:12">
      <c r="A688" s="37"/>
      <c r="B688" s="37"/>
      <c r="C688" s="38"/>
      <c r="F688" s="78"/>
      <c r="K688" s="40"/>
      <c r="L688" s="40"/>
    </row>
    <row r="689" spans="1:12">
      <c r="A689" s="37"/>
      <c r="B689" s="37"/>
      <c r="C689" s="38"/>
      <c r="F689" s="78"/>
      <c r="K689" s="40"/>
      <c r="L689" s="40"/>
    </row>
    <row r="690" spans="1:12">
      <c r="A690" s="37"/>
      <c r="B690" s="37"/>
      <c r="C690" s="38"/>
      <c r="F690" s="78"/>
      <c r="K690" s="40"/>
      <c r="L690" s="40"/>
    </row>
    <row r="691" spans="1:12">
      <c r="A691" s="37"/>
      <c r="B691" s="37"/>
      <c r="C691" s="38"/>
      <c r="F691" s="78"/>
      <c r="K691" s="40"/>
      <c r="L691" s="40"/>
    </row>
    <row r="692" spans="1:12">
      <c r="A692" s="37"/>
      <c r="B692" s="37"/>
      <c r="C692" s="38"/>
      <c r="F692" s="78"/>
      <c r="K692" s="40"/>
      <c r="L692" s="40"/>
    </row>
    <row r="693" spans="1:12">
      <c r="A693" s="37"/>
      <c r="B693" s="37"/>
      <c r="C693" s="38"/>
      <c r="F693" s="78"/>
      <c r="K693" s="40"/>
      <c r="L693" s="40"/>
    </row>
    <row r="694" spans="1:12">
      <c r="A694" s="37"/>
      <c r="B694" s="37"/>
      <c r="C694" s="38"/>
      <c r="F694" s="78"/>
      <c r="K694" s="40"/>
      <c r="L694" s="40"/>
    </row>
    <row r="695" spans="1:12">
      <c r="A695" s="37"/>
      <c r="B695" s="37"/>
      <c r="C695" s="38"/>
      <c r="F695" s="78"/>
      <c r="K695" s="40"/>
      <c r="L695" s="40"/>
    </row>
    <row r="696" spans="1:12">
      <c r="A696" s="37"/>
      <c r="B696" s="37"/>
      <c r="C696" s="38"/>
      <c r="F696" s="78"/>
      <c r="K696" s="40"/>
      <c r="L696" s="40"/>
    </row>
    <row r="697" spans="1:12">
      <c r="A697" s="37"/>
      <c r="B697" s="37"/>
      <c r="C697" s="38"/>
      <c r="F697" s="78"/>
      <c r="K697" s="40"/>
      <c r="L697" s="40"/>
    </row>
    <row r="698" spans="1:12">
      <c r="A698" s="37"/>
      <c r="B698" s="37"/>
      <c r="C698" s="38"/>
      <c r="F698" s="78"/>
      <c r="K698" s="40"/>
      <c r="L698" s="40"/>
    </row>
    <row r="699" spans="1:12">
      <c r="A699" s="37"/>
      <c r="B699" s="37"/>
      <c r="C699" s="38"/>
      <c r="F699" s="78"/>
      <c r="K699" s="40"/>
      <c r="L699" s="40"/>
    </row>
    <row r="700" spans="1:12">
      <c r="A700" s="37"/>
      <c r="B700" s="37"/>
      <c r="C700" s="38"/>
      <c r="F700" s="78"/>
      <c r="K700" s="40"/>
      <c r="L700" s="40"/>
    </row>
    <row r="701" spans="1:12">
      <c r="A701" s="37"/>
      <c r="B701" s="37"/>
      <c r="C701" s="38"/>
      <c r="F701" s="78"/>
      <c r="K701" s="40"/>
      <c r="L701" s="40"/>
    </row>
    <row r="702" spans="1:12">
      <c r="A702" s="37"/>
      <c r="B702" s="37"/>
      <c r="C702" s="38"/>
      <c r="F702" s="78"/>
      <c r="K702" s="40"/>
      <c r="L702" s="40"/>
    </row>
    <row r="703" spans="1:12">
      <c r="A703" s="37"/>
      <c r="B703" s="37"/>
      <c r="C703" s="38"/>
      <c r="F703" s="78"/>
      <c r="K703" s="40"/>
      <c r="L703" s="40"/>
    </row>
    <row r="704" spans="1:12">
      <c r="A704" s="37"/>
      <c r="B704" s="37"/>
      <c r="C704" s="38"/>
      <c r="F704" s="78"/>
      <c r="K704" s="40"/>
      <c r="L704" s="40"/>
    </row>
    <row r="705" spans="1:12">
      <c r="A705" s="37"/>
      <c r="B705" s="37"/>
      <c r="C705" s="38"/>
      <c r="F705" s="78"/>
      <c r="K705" s="40"/>
      <c r="L705" s="40"/>
    </row>
    <row r="706" spans="1:12">
      <c r="A706" s="37"/>
      <c r="B706" s="37"/>
      <c r="C706" s="38"/>
      <c r="F706" s="78"/>
      <c r="K706" s="40"/>
      <c r="L706" s="40"/>
    </row>
    <row r="707" spans="1:12">
      <c r="A707" s="37"/>
      <c r="B707" s="37"/>
      <c r="C707" s="38"/>
      <c r="F707" s="78"/>
      <c r="K707" s="40"/>
      <c r="L707" s="40"/>
    </row>
    <row r="708" spans="1:12">
      <c r="A708" s="37"/>
      <c r="B708" s="37"/>
      <c r="C708" s="38"/>
      <c r="F708" s="78"/>
      <c r="K708" s="40"/>
      <c r="L708" s="40"/>
    </row>
    <row r="709" spans="1:12">
      <c r="A709" s="37"/>
      <c r="B709" s="37"/>
      <c r="C709" s="38"/>
      <c r="F709" s="78"/>
      <c r="K709" s="40"/>
      <c r="L709" s="40"/>
    </row>
    <row r="710" spans="1:12">
      <c r="A710" s="37"/>
      <c r="B710" s="37"/>
      <c r="C710" s="38"/>
      <c r="F710" s="78"/>
      <c r="K710" s="40"/>
      <c r="L710" s="40"/>
    </row>
    <row r="711" spans="1:12">
      <c r="A711" s="37"/>
      <c r="B711" s="37"/>
      <c r="C711" s="38"/>
      <c r="F711" s="78"/>
      <c r="K711" s="40"/>
      <c r="L711" s="40"/>
    </row>
    <row r="712" spans="1:12">
      <c r="A712" s="37"/>
      <c r="B712" s="37"/>
      <c r="C712" s="38"/>
      <c r="F712" s="78"/>
      <c r="K712" s="40"/>
      <c r="L712" s="40"/>
    </row>
    <row r="713" spans="1:12">
      <c r="A713" s="37"/>
      <c r="B713" s="37"/>
      <c r="C713" s="38"/>
      <c r="F713" s="78"/>
      <c r="K713" s="40"/>
      <c r="L713" s="40"/>
    </row>
    <row r="714" spans="1:12">
      <c r="A714" s="37"/>
      <c r="B714" s="37"/>
      <c r="C714" s="38"/>
      <c r="F714" s="78"/>
      <c r="K714" s="40"/>
      <c r="L714" s="40"/>
    </row>
    <row r="715" spans="1:12">
      <c r="A715" s="37"/>
      <c r="B715" s="37"/>
      <c r="C715" s="38"/>
      <c r="F715" s="78"/>
      <c r="K715" s="40"/>
      <c r="L715" s="40"/>
    </row>
    <row r="716" spans="1:12">
      <c r="A716" s="37"/>
      <c r="B716" s="37"/>
      <c r="C716" s="38"/>
      <c r="F716" s="78"/>
      <c r="K716" s="40"/>
      <c r="L716" s="40"/>
    </row>
    <row r="717" spans="1:12">
      <c r="A717" s="37"/>
      <c r="B717" s="37"/>
      <c r="C717" s="38"/>
      <c r="F717" s="78"/>
      <c r="K717" s="40"/>
      <c r="L717" s="40"/>
    </row>
    <row r="718" spans="1:12">
      <c r="A718" s="37"/>
      <c r="B718" s="37"/>
      <c r="C718" s="38"/>
      <c r="F718" s="78"/>
      <c r="K718" s="40"/>
      <c r="L718" s="40"/>
    </row>
    <row r="719" spans="1:12">
      <c r="A719" s="37"/>
      <c r="B719" s="37"/>
      <c r="C719" s="38"/>
      <c r="F719" s="78"/>
      <c r="K719" s="40"/>
      <c r="L719" s="40"/>
    </row>
    <row r="720" spans="1:12">
      <c r="A720" s="37"/>
      <c r="B720" s="37"/>
      <c r="C720" s="38"/>
      <c r="F720" s="78"/>
      <c r="K720" s="40"/>
      <c r="L720" s="40"/>
    </row>
    <row r="721" spans="1:12">
      <c r="A721" s="37"/>
      <c r="B721" s="37"/>
      <c r="C721" s="38"/>
      <c r="F721" s="78"/>
      <c r="K721" s="40"/>
      <c r="L721" s="40"/>
    </row>
    <row r="722" spans="1:12">
      <c r="A722" s="37"/>
      <c r="B722" s="37"/>
      <c r="C722" s="38"/>
      <c r="F722" s="78"/>
      <c r="K722" s="40"/>
      <c r="L722" s="40"/>
    </row>
    <row r="723" spans="1:12">
      <c r="A723" s="37"/>
      <c r="B723" s="37"/>
      <c r="C723" s="38"/>
      <c r="F723" s="78"/>
      <c r="K723" s="40"/>
      <c r="L723" s="40"/>
    </row>
    <row r="724" spans="1:12">
      <c r="A724" s="37"/>
      <c r="B724" s="37"/>
      <c r="C724" s="38"/>
      <c r="F724" s="78"/>
      <c r="K724" s="40"/>
      <c r="L724" s="40"/>
    </row>
    <row r="725" spans="1:12">
      <c r="A725" s="37"/>
      <c r="B725" s="37"/>
      <c r="C725" s="38"/>
      <c r="F725" s="78"/>
      <c r="K725" s="40"/>
      <c r="L725" s="40"/>
    </row>
    <row r="726" spans="1:12">
      <c r="A726" s="37"/>
      <c r="B726" s="37"/>
      <c r="C726" s="38"/>
      <c r="F726" s="78"/>
      <c r="K726" s="40"/>
      <c r="L726" s="40"/>
    </row>
    <row r="727" spans="1:12">
      <c r="A727" s="37"/>
      <c r="B727" s="37"/>
      <c r="C727" s="38"/>
      <c r="F727" s="78"/>
      <c r="K727" s="40"/>
      <c r="L727" s="40"/>
    </row>
    <row r="728" spans="1:12">
      <c r="A728" s="37"/>
      <c r="B728" s="37"/>
      <c r="C728" s="38"/>
      <c r="F728" s="78"/>
      <c r="K728" s="40"/>
      <c r="L728" s="40"/>
    </row>
    <row r="729" spans="1:12">
      <c r="A729" s="37"/>
      <c r="B729" s="37"/>
      <c r="C729" s="38"/>
      <c r="F729" s="78"/>
      <c r="K729" s="40"/>
      <c r="L729" s="40"/>
    </row>
    <row r="730" spans="1:12">
      <c r="A730" s="37"/>
      <c r="B730" s="37"/>
      <c r="C730" s="38"/>
      <c r="F730" s="78"/>
      <c r="K730" s="40"/>
      <c r="L730" s="40"/>
    </row>
    <row r="731" spans="1:12">
      <c r="A731" s="37"/>
      <c r="B731" s="37"/>
      <c r="C731" s="38"/>
      <c r="F731" s="78"/>
      <c r="K731" s="40"/>
      <c r="L731" s="40"/>
    </row>
    <row r="732" spans="1:12">
      <c r="A732" s="37"/>
      <c r="B732" s="37"/>
      <c r="C732" s="38"/>
      <c r="F732" s="78"/>
      <c r="K732" s="40"/>
      <c r="L732" s="40"/>
    </row>
    <row r="733" spans="1:12">
      <c r="A733" s="37"/>
      <c r="B733" s="37"/>
      <c r="C733" s="38"/>
      <c r="F733" s="78"/>
      <c r="K733" s="40"/>
      <c r="L733" s="40"/>
    </row>
    <row r="734" spans="1:12">
      <c r="A734" s="37"/>
      <c r="B734" s="37"/>
      <c r="C734" s="38"/>
      <c r="F734" s="78"/>
      <c r="K734" s="40"/>
      <c r="L734" s="40"/>
    </row>
    <row r="735" spans="1:12">
      <c r="A735" s="37"/>
      <c r="B735" s="37"/>
      <c r="C735" s="38"/>
      <c r="F735" s="78"/>
      <c r="K735" s="40"/>
      <c r="L735" s="40"/>
    </row>
    <row r="736" spans="1:12">
      <c r="A736" s="37"/>
      <c r="B736" s="37"/>
      <c r="C736" s="38"/>
      <c r="F736" s="78"/>
      <c r="K736" s="40"/>
      <c r="L736" s="40"/>
    </row>
    <row r="737" spans="1:12">
      <c r="A737" s="37"/>
      <c r="B737" s="37"/>
      <c r="C737" s="38"/>
      <c r="F737" s="78"/>
      <c r="K737" s="40"/>
      <c r="L737" s="40"/>
    </row>
    <row r="738" spans="1:12">
      <c r="A738" s="37"/>
      <c r="B738" s="37"/>
      <c r="C738" s="38"/>
      <c r="F738" s="78"/>
      <c r="K738" s="40"/>
      <c r="L738" s="40"/>
    </row>
    <row r="739" spans="1:12">
      <c r="A739" s="37"/>
      <c r="B739" s="37"/>
      <c r="C739" s="38"/>
      <c r="F739" s="78"/>
      <c r="K739" s="40"/>
      <c r="L739" s="40"/>
    </row>
    <row r="740" spans="1:12">
      <c r="A740" s="37"/>
      <c r="B740" s="37"/>
      <c r="C740" s="38"/>
      <c r="F740" s="78"/>
      <c r="K740" s="40"/>
      <c r="L740" s="40"/>
    </row>
    <row r="741" spans="1:12">
      <c r="A741" s="37"/>
      <c r="B741" s="37"/>
      <c r="C741" s="38"/>
      <c r="F741" s="78"/>
      <c r="K741" s="40"/>
      <c r="L741" s="40"/>
    </row>
    <row r="742" spans="1:12">
      <c r="A742" s="37"/>
      <c r="B742" s="37"/>
      <c r="C742" s="38"/>
      <c r="F742" s="78"/>
      <c r="K742" s="40"/>
      <c r="L742" s="40"/>
    </row>
    <row r="743" spans="1:12">
      <c r="A743" s="37"/>
      <c r="B743" s="37"/>
      <c r="C743" s="38"/>
      <c r="F743" s="78"/>
      <c r="K743" s="40"/>
      <c r="L743" s="40"/>
    </row>
    <row r="744" spans="1:12">
      <c r="A744" s="37"/>
      <c r="B744" s="37"/>
      <c r="C744" s="38"/>
      <c r="F744" s="78"/>
      <c r="K744" s="40"/>
      <c r="L744" s="40"/>
    </row>
    <row r="745" spans="1:12">
      <c r="A745" s="37"/>
      <c r="B745" s="37"/>
      <c r="C745" s="38"/>
      <c r="F745" s="78"/>
      <c r="K745" s="40"/>
      <c r="L745" s="40"/>
    </row>
    <row r="746" spans="1:12">
      <c r="A746" s="37"/>
      <c r="B746" s="37"/>
      <c r="C746" s="38"/>
      <c r="F746" s="78"/>
      <c r="K746" s="40"/>
      <c r="L746" s="40"/>
    </row>
    <row r="747" spans="1:12">
      <c r="A747" s="37"/>
      <c r="B747" s="37"/>
      <c r="C747" s="38"/>
      <c r="F747" s="78"/>
      <c r="K747" s="40"/>
      <c r="L747" s="40"/>
    </row>
    <row r="748" spans="1:12">
      <c r="A748" s="37"/>
      <c r="B748" s="37"/>
      <c r="C748" s="38"/>
      <c r="F748" s="78"/>
      <c r="K748" s="40"/>
      <c r="L748" s="40"/>
    </row>
    <row r="749" spans="1:12">
      <c r="A749" s="37"/>
      <c r="B749" s="37"/>
      <c r="C749" s="38"/>
      <c r="F749" s="78"/>
      <c r="K749" s="40"/>
      <c r="L749" s="40"/>
    </row>
    <row r="750" spans="1:12">
      <c r="A750" s="37"/>
      <c r="B750" s="37"/>
      <c r="C750" s="38"/>
      <c r="F750" s="78"/>
      <c r="K750" s="40"/>
      <c r="L750" s="40"/>
    </row>
    <row r="751" spans="1:12">
      <c r="A751" s="37"/>
      <c r="B751" s="37"/>
      <c r="C751" s="38"/>
      <c r="F751" s="78"/>
      <c r="K751" s="40"/>
      <c r="L751" s="40"/>
    </row>
    <row r="752" spans="1:12">
      <c r="A752" s="37"/>
      <c r="B752" s="37"/>
      <c r="C752" s="38"/>
      <c r="F752" s="78"/>
      <c r="K752" s="40"/>
      <c r="L752" s="40"/>
    </row>
    <row r="753" spans="1:12">
      <c r="A753" s="37"/>
      <c r="B753" s="37"/>
      <c r="C753" s="38"/>
      <c r="F753" s="78"/>
      <c r="K753" s="40"/>
      <c r="L753" s="40"/>
    </row>
    <row r="754" spans="1:12">
      <c r="A754" s="37"/>
      <c r="B754" s="37"/>
      <c r="C754" s="38"/>
      <c r="F754" s="78"/>
      <c r="K754" s="40"/>
      <c r="L754" s="40"/>
    </row>
    <row r="755" spans="1:12">
      <c r="A755" s="37"/>
      <c r="B755" s="37"/>
      <c r="C755" s="38"/>
      <c r="F755" s="78"/>
      <c r="K755" s="40"/>
      <c r="L755" s="40"/>
    </row>
    <row r="756" spans="1:12">
      <c r="A756" s="37"/>
      <c r="B756" s="37"/>
      <c r="C756" s="38"/>
      <c r="F756" s="78"/>
      <c r="K756" s="40"/>
      <c r="L756" s="40"/>
    </row>
    <row r="757" spans="1:12">
      <c r="A757" s="37"/>
      <c r="B757" s="37"/>
      <c r="C757" s="38"/>
      <c r="F757" s="78"/>
      <c r="K757" s="40"/>
      <c r="L757" s="40"/>
    </row>
    <row r="758" spans="1:12">
      <c r="A758" s="37"/>
      <c r="B758" s="37"/>
      <c r="C758" s="38"/>
      <c r="F758" s="78"/>
      <c r="K758" s="40"/>
      <c r="L758" s="40"/>
    </row>
    <row r="759" spans="1:12">
      <c r="A759" s="37"/>
      <c r="B759" s="37"/>
      <c r="C759" s="38"/>
      <c r="F759" s="78"/>
      <c r="K759" s="40"/>
      <c r="L759" s="40"/>
    </row>
    <row r="760" spans="1:12">
      <c r="A760" s="37"/>
      <c r="B760" s="37"/>
      <c r="C760" s="38"/>
      <c r="F760" s="78"/>
      <c r="K760" s="40"/>
      <c r="L760" s="40"/>
    </row>
    <row r="761" spans="1:12">
      <c r="A761" s="37"/>
      <c r="B761" s="37"/>
      <c r="C761" s="38"/>
      <c r="F761" s="78"/>
      <c r="K761" s="40"/>
      <c r="L761" s="40"/>
    </row>
    <row r="762" spans="1:12">
      <c r="A762" s="37"/>
      <c r="B762" s="37"/>
      <c r="C762" s="38"/>
      <c r="F762" s="78"/>
      <c r="K762" s="40"/>
      <c r="L762" s="40"/>
    </row>
    <row r="763" spans="1:12">
      <c r="A763" s="37"/>
      <c r="B763" s="37"/>
      <c r="C763" s="38"/>
      <c r="F763" s="78"/>
      <c r="K763" s="40"/>
      <c r="L763" s="40"/>
    </row>
    <row r="764" spans="1:12">
      <c r="A764" s="37"/>
      <c r="B764" s="37"/>
      <c r="C764" s="38"/>
      <c r="F764" s="78"/>
      <c r="K764" s="40"/>
      <c r="L764" s="40"/>
    </row>
    <row r="765" spans="1:12">
      <c r="A765" s="37"/>
      <c r="B765" s="37"/>
      <c r="C765" s="38"/>
      <c r="F765" s="78"/>
      <c r="K765" s="40"/>
      <c r="L765" s="40"/>
    </row>
    <row r="766" spans="1:12">
      <c r="A766" s="37"/>
      <c r="B766" s="37"/>
      <c r="C766" s="38"/>
      <c r="F766" s="78"/>
      <c r="K766" s="40"/>
      <c r="L766" s="40"/>
    </row>
    <row r="767" spans="1:12">
      <c r="A767" s="37"/>
      <c r="B767" s="37"/>
      <c r="C767" s="38"/>
      <c r="F767" s="78"/>
      <c r="K767" s="40"/>
      <c r="L767" s="40"/>
    </row>
    <row r="768" spans="1:12">
      <c r="A768" s="37"/>
      <c r="B768" s="37"/>
      <c r="C768" s="38"/>
      <c r="F768" s="78"/>
      <c r="K768" s="40"/>
      <c r="L768" s="40"/>
    </row>
    <row r="769" spans="1:12">
      <c r="A769" s="37"/>
      <c r="B769" s="37"/>
      <c r="C769" s="38"/>
      <c r="F769" s="78"/>
      <c r="K769" s="40"/>
      <c r="L769" s="40"/>
    </row>
    <row r="770" spans="1:12">
      <c r="A770" s="37"/>
      <c r="B770" s="37"/>
      <c r="C770" s="38"/>
      <c r="F770" s="78"/>
      <c r="K770" s="40"/>
      <c r="L770" s="40"/>
    </row>
    <row r="771" spans="1:12">
      <c r="A771" s="37"/>
      <c r="B771" s="37"/>
      <c r="C771" s="38"/>
      <c r="F771" s="78"/>
      <c r="K771" s="40"/>
      <c r="L771" s="40"/>
    </row>
    <row r="772" spans="1:12">
      <c r="A772" s="37"/>
      <c r="B772" s="37"/>
      <c r="C772" s="38"/>
      <c r="F772" s="78"/>
      <c r="K772" s="40"/>
      <c r="L772" s="40"/>
    </row>
    <row r="773" spans="1:12">
      <c r="A773" s="37"/>
      <c r="B773" s="37"/>
      <c r="C773" s="38"/>
      <c r="F773" s="78"/>
      <c r="K773" s="40"/>
      <c r="L773" s="40"/>
    </row>
    <row r="774" spans="1:12">
      <c r="A774" s="37"/>
      <c r="B774" s="37"/>
      <c r="C774" s="38"/>
      <c r="F774" s="78"/>
      <c r="K774" s="40"/>
      <c r="L774" s="40"/>
    </row>
    <row r="775" spans="1:12">
      <c r="A775" s="37"/>
      <c r="B775" s="37"/>
      <c r="C775" s="38"/>
      <c r="F775" s="78"/>
      <c r="K775" s="40"/>
      <c r="L775" s="40"/>
    </row>
    <row r="776" spans="1:12">
      <c r="A776" s="37"/>
      <c r="B776" s="37"/>
      <c r="C776" s="38"/>
      <c r="F776" s="78"/>
      <c r="K776" s="40"/>
      <c r="L776" s="40"/>
    </row>
    <row r="777" spans="1:12">
      <c r="A777" s="37"/>
      <c r="B777" s="37"/>
      <c r="C777" s="38"/>
      <c r="F777" s="78"/>
      <c r="K777" s="40"/>
      <c r="L777" s="40"/>
    </row>
    <row r="778" spans="1:12">
      <c r="A778" s="37"/>
      <c r="B778" s="37"/>
      <c r="C778" s="38"/>
      <c r="F778" s="78"/>
      <c r="K778" s="40"/>
      <c r="L778" s="40"/>
    </row>
    <row r="779" spans="1:12">
      <c r="A779" s="37"/>
      <c r="B779" s="37"/>
      <c r="C779" s="38"/>
      <c r="F779" s="78"/>
      <c r="K779" s="40"/>
      <c r="L779" s="40"/>
    </row>
    <row r="780" spans="1:12">
      <c r="A780" s="37"/>
      <c r="B780" s="37"/>
      <c r="C780" s="38"/>
      <c r="F780" s="78"/>
      <c r="K780" s="40"/>
      <c r="L780" s="40"/>
    </row>
    <row r="781" spans="1:12">
      <c r="A781" s="37"/>
      <c r="B781" s="37"/>
      <c r="C781" s="38"/>
      <c r="F781" s="78"/>
      <c r="K781" s="40"/>
      <c r="L781" s="40"/>
    </row>
    <row r="782" spans="1:12">
      <c r="A782" s="37"/>
      <c r="B782" s="37"/>
      <c r="C782" s="38"/>
      <c r="F782" s="78"/>
      <c r="K782" s="40"/>
      <c r="L782" s="40"/>
    </row>
    <row r="783" spans="1:12">
      <c r="A783" s="37"/>
      <c r="B783" s="37"/>
      <c r="C783" s="38"/>
      <c r="F783" s="78"/>
      <c r="K783" s="40"/>
      <c r="L783" s="40"/>
    </row>
    <row r="784" spans="1:12">
      <c r="A784" s="37"/>
      <c r="B784" s="37"/>
      <c r="C784" s="38"/>
      <c r="F784" s="78"/>
      <c r="K784" s="40"/>
      <c r="L784" s="40"/>
    </row>
    <row r="785" spans="1:12">
      <c r="A785" s="37"/>
      <c r="B785" s="37"/>
      <c r="C785" s="38"/>
      <c r="F785" s="78"/>
      <c r="K785" s="40"/>
      <c r="L785" s="40"/>
    </row>
    <row r="786" spans="1:12">
      <c r="A786" s="37"/>
      <c r="B786" s="37"/>
      <c r="C786" s="38"/>
      <c r="F786" s="78"/>
      <c r="K786" s="40"/>
      <c r="L786" s="40"/>
    </row>
    <row r="787" spans="1:12">
      <c r="A787" s="37"/>
      <c r="B787" s="37"/>
      <c r="C787" s="38"/>
      <c r="F787" s="78"/>
      <c r="K787" s="40"/>
      <c r="L787" s="40"/>
    </row>
    <row r="788" spans="1:12">
      <c r="A788" s="37"/>
      <c r="B788" s="37"/>
      <c r="C788" s="38"/>
      <c r="F788" s="78"/>
      <c r="K788" s="40"/>
      <c r="L788" s="40"/>
    </row>
    <row r="789" spans="1:12">
      <c r="A789" s="37"/>
      <c r="B789" s="37"/>
      <c r="C789" s="38"/>
      <c r="F789" s="78"/>
      <c r="K789" s="40"/>
      <c r="L789" s="40"/>
    </row>
    <row r="790" spans="1:12">
      <c r="A790" s="37"/>
      <c r="B790" s="37"/>
      <c r="C790" s="38"/>
      <c r="F790" s="78"/>
      <c r="K790" s="40"/>
      <c r="L790" s="40"/>
    </row>
    <row r="791" spans="1:12">
      <c r="A791" s="37"/>
      <c r="B791" s="37"/>
      <c r="C791" s="38"/>
      <c r="F791" s="78"/>
      <c r="K791" s="40"/>
      <c r="L791" s="40"/>
    </row>
    <row r="792" spans="1:12">
      <c r="A792" s="37"/>
      <c r="B792" s="37"/>
      <c r="C792" s="38"/>
      <c r="F792" s="78"/>
      <c r="K792" s="40"/>
      <c r="L792" s="40"/>
    </row>
    <row r="793" spans="1:12">
      <c r="A793" s="37"/>
      <c r="B793" s="37"/>
      <c r="C793" s="38"/>
      <c r="F793" s="78"/>
      <c r="K793" s="40"/>
      <c r="L793" s="40"/>
    </row>
    <row r="794" spans="1:12">
      <c r="A794" s="37"/>
      <c r="B794" s="37"/>
      <c r="C794" s="38"/>
      <c r="F794" s="78"/>
      <c r="K794" s="40"/>
      <c r="L794" s="40"/>
    </row>
    <row r="795" spans="1:12">
      <c r="A795" s="37"/>
      <c r="B795" s="37"/>
      <c r="C795" s="38"/>
      <c r="F795" s="78"/>
      <c r="K795" s="40"/>
      <c r="L795" s="40"/>
    </row>
    <row r="796" spans="1:12">
      <c r="A796" s="37"/>
      <c r="B796" s="37"/>
      <c r="C796" s="38"/>
      <c r="F796" s="78"/>
      <c r="K796" s="40"/>
      <c r="L796" s="40"/>
    </row>
    <row r="797" spans="1:12">
      <c r="A797" s="37"/>
      <c r="B797" s="37"/>
      <c r="C797" s="38"/>
      <c r="F797" s="78"/>
      <c r="K797" s="40"/>
      <c r="L797" s="40"/>
    </row>
    <row r="798" spans="1:12">
      <c r="A798" s="37"/>
      <c r="B798" s="37"/>
      <c r="C798" s="38"/>
      <c r="F798" s="78"/>
      <c r="K798" s="40"/>
      <c r="L798" s="40"/>
    </row>
    <row r="799" spans="1:12">
      <c r="A799" s="37"/>
      <c r="B799" s="37"/>
      <c r="C799" s="38"/>
      <c r="F799" s="78"/>
      <c r="K799" s="40"/>
      <c r="L799" s="40"/>
    </row>
    <row r="800" spans="1:12">
      <c r="A800" s="37"/>
      <c r="B800" s="37"/>
      <c r="C800" s="38"/>
      <c r="F800" s="78"/>
      <c r="K800" s="40"/>
      <c r="L800" s="40"/>
    </row>
    <row r="801" spans="1:12">
      <c r="A801" s="37"/>
      <c r="B801" s="37"/>
      <c r="C801" s="38"/>
      <c r="F801" s="78"/>
      <c r="K801" s="40"/>
      <c r="L801" s="40"/>
    </row>
    <row r="802" spans="1:12">
      <c r="A802" s="37"/>
      <c r="B802" s="37"/>
      <c r="C802" s="38"/>
      <c r="F802" s="78"/>
      <c r="K802" s="40"/>
      <c r="L802" s="40"/>
    </row>
    <row r="803" spans="1:12">
      <c r="A803" s="37"/>
      <c r="B803" s="37"/>
      <c r="C803" s="38"/>
      <c r="F803" s="78"/>
      <c r="K803" s="40"/>
      <c r="L803" s="40"/>
    </row>
    <row r="804" spans="1:12">
      <c r="A804" s="37"/>
      <c r="B804" s="37"/>
      <c r="C804" s="38"/>
      <c r="F804" s="78"/>
      <c r="K804" s="40"/>
      <c r="L804" s="40"/>
    </row>
    <row r="805" spans="1:12">
      <c r="A805" s="37"/>
      <c r="B805" s="37"/>
      <c r="C805" s="38"/>
      <c r="F805" s="78"/>
      <c r="K805" s="40"/>
      <c r="L805" s="40"/>
    </row>
    <row r="806" spans="1:12">
      <c r="A806" s="37"/>
      <c r="B806" s="37"/>
      <c r="C806" s="38"/>
      <c r="F806" s="78"/>
      <c r="K806" s="40"/>
      <c r="L806" s="40"/>
    </row>
    <row r="807" spans="1:12">
      <c r="A807" s="37"/>
      <c r="B807" s="37"/>
      <c r="C807" s="38"/>
      <c r="F807" s="78"/>
      <c r="K807" s="40"/>
      <c r="L807" s="40"/>
    </row>
    <row r="808" spans="1:12">
      <c r="A808" s="37"/>
      <c r="B808" s="37"/>
      <c r="C808" s="38"/>
      <c r="F808" s="78"/>
      <c r="K808" s="40"/>
      <c r="L808" s="40"/>
    </row>
    <row r="809" spans="1:12">
      <c r="A809" s="37"/>
      <c r="B809" s="37"/>
      <c r="C809" s="38"/>
      <c r="F809" s="78"/>
      <c r="K809" s="40"/>
      <c r="L809" s="40"/>
    </row>
    <row r="810" spans="1:12">
      <c r="A810" s="37"/>
      <c r="B810" s="37"/>
      <c r="C810" s="38"/>
      <c r="F810" s="78"/>
      <c r="K810" s="40"/>
      <c r="L810" s="40"/>
    </row>
    <row r="811" spans="1:12">
      <c r="A811" s="37"/>
      <c r="B811" s="37"/>
      <c r="C811" s="38"/>
      <c r="F811" s="78"/>
      <c r="K811" s="40"/>
      <c r="L811" s="40"/>
    </row>
    <row r="812" spans="1:12">
      <c r="A812" s="37"/>
      <c r="B812" s="37"/>
      <c r="C812" s="38"/>
      <c r="F812" s="78"/>
      <c r="K812" s="40"/>
      <c r="L812" s="40"/>
    </row>
    <row r="813" spans="1:12">
      <c r="A813" s="37"/>
      <c r="B813" s="37"/>
      <c r="C813" s="38"/>
      <c r="F813" s="78"/>
      <c r="K813" s="40"/>
      <c r="L813" s="40"/>
    </row>
    <row r="814" spans="1:12">
      <c r="A814" s="37"/>
      <c r="B814" s="37"/>
      <c r="C814" s="38"/>
      <c r="F814" s="78"/>
      <c r="K814" s="40"/>
      <c r="L814" s="40"/>
    </row>
    <row r="815" spans="1:12">
      <c r="A815" s="37"/>
      <c r="B815" s="37"/>
      <c r="C815" s="38"/>
      <c r="F815" s="78"/>
      <c r="K815" s="40"/>
      <c r="L815" s="40"/>
    </row>
    <row r="816" spans="1:12">
      <c r="A816" s="37"/>
      <c r="B816" s="37"/>
      <c r="C816" s="38"/>
      <c r="F816" s="78"/>
      <c r="K816" s="40"/>
      <c r="L816" s="40"/>
    </row>
    <row r="817" spans="1:12">
      <c r="A817" s="37"/>
      <c r="B817" s="37"/>
      <c r="C817" s="38"/>
      <c r="F817" s="78"/>
      <c r="K817" s="40"/>
      <c r="L817" s="40"/>
    </row>
    <row r="818" spans="1:12">
      <c r="A818" s="37"/>
      <c r="B818" s="37"/>
      <c r="C818" s="38"/>
      <c r="F818" s="78"/>
      <c r="K818" s="40"/>
      <c r="L818" s="40"/>
    </row>
    <row r="819" spans="1:12">
      <c r="A819" s="37"/>
      <c r="B819" s="37"/>
      <c r="C819" s="38"/>
      <c r="F819" s="78"/>
      <c r="K819" s="40"/>
      <c r="L819" s="40"/>
    </row>
    <row r="820" spans="1:12">
      <c r="A820" s="37"/>
      <c r="B820" s="37"/>
      <c r="C820" s="38"/>
      <c r="F820" s="78"/>
      <c r="K820" s="40"/>
      <c r="L820" s="40"/>
    </row>
    <row r="821" spans="1:12">
      <c r="A821" s="37"/>
      <c r="B821" s="37"/>
      <c r="C821" s="38"/>
      <c r="F821" s="78"/>
      <c r="K821" s="40"/>
      <c r="L821" s="40"/>
    </row>
    <row r="822" spans="1:12">
      <c r="A822" s="37"/>
      <c r="B822" s="37"/>
      <c r="C822" s="38"/>
      <c r="F822" s="78"/>
      <c r="K822" s="40"/>
      <c r="L822" s="40"/>
    </row>
    <row r="823" spans="1:12">
      <c r="A823" s="37"/>
      <c r="B823" s="37"/>
      <c r="C823" s="38"/>
      <c r="F823" s="78"/>
      <c r="K823" s="40"/>
      <c r="L823" s="40"/>
    </row>
    <row r="824" spans="1:12">
      <c r="A824" s="37"/>
      <c r="B824" s="37"/>
      <c r="C824" s="38"/>
      <c r="F824" s="78"/>
      <c r="K824" s="40"/>
      <c r="L824" s="40"/>
    </row>
    <row r="825" spans="1:12">
      <c r="A825" s="37"/>
      <c r="B825" s="37"/>
      <c r="C825" s="38"/>
      <c r="F825" s="78"/>
      <c r="K825" s="40"/>
      <c r="L825" s="40"/>
    </row>
    <row r="826" spans="1:12">
      <c r="A826" s="37"/>
      <c r="B826" s="37"/>
      <c r="C826" s="38"/>
      <c r="F826" s="78"/>
      <c r="K826" s="40"/>
      <c r="L826" s="40"/>
    </row>
    <row r="827" spans="1:12">
      <c r="A827" s="37"/>
      <c r="B827" s="37"/>
      <c r="C827" s="38"/>
      <c r="F827" s="78"/>
      <c r="K827" s="40"/>
      <c r="L827" s="40"/>
    </row>
    <row r="828" spans="1:12">
      <c r="A828" s="37"/>
      <c r="B828" s="37"/>
      <c r="C828" s="38"/>
      <c r="F828" s="78"/>
      <c r="K828" s="40"/>
      <c r="L828" s="40"/>
    </row>
    <row r="829" spans="1:12">
      <c r="A829" s="37"/>
      <c r="B829" s="37"/>
      <c r="C829" s="38"/>
      <c r="F829" s="78"/>
      <c r="K829" s="40"/>
      <c r="L829" s="40"/>
    </row>
    <row r="830" spans="1:12">
      <c r="A830" s="37"/>
      <c r="B830" s="37"/>
      <c r="C830" s="38"/>
      <c r="F830" s="78"/>
      <c r="K830" s="40"/>
      <c r="L830" s="40"/>
    </row>
    <row r="831" spans="1:12">
      <c r="A831" s="37"/>
      <c r="B831" s="37"/>
      <c r="C831" s="38"/>
      <c r="F831" s="78"/>
      <c r="K831" s="40"/>
      <c r="L831" s="40"/>
    </row>
    <row r="832" spans="1:12">
      <c r="A832" s="37"/>
      <c r="B832" s="37"/>
      <c r="C832" s="38"/>
      <c r="F832" s="78"/>
      <c r="K832" s="40"/>
      <c r="L832" s="40"/>
    </row>
    <row r="833" spans="1:12">
      <c r="A833" s="37"/>
      <c r="B833" s="37"/>
      <c r="C833" s="38"/>
      <c r="F833" s="78"/>
      <c r="K833" s="40"/>
      <c r="L833" s="40"/>
    </row>
    <row r="834" spans="1:12">
      <c r="A834" s="37"/>
      <c r="B834" s="37"/>
      <c r="C834" s="38"/>
      <c r="F834" s="78"/>
      <c r="K834" s="40"/>
      <c r="L834" s="40"/>
    </row>
    <row r="835" spans="1:12">
      <c r="A835" s="37"/>
      <c r="B835" s="37"/>
      <c r="C835" s="38"/>
      <c r="F835" s="78"/>
      <c r="K835" s="40"/>
      <c r="L835" s="40"/>
    </row>
    <row r="836" spans="1:12">
      <c r="A836" s="37"/>
      <c r="B836" s="37"/>
      <c r="C836" s="38"/>
      <c r="F836" s="78"/>
      <c r="K836" s="40"/>
      <c r="L836" s="40"/>
    </row>
    <row r="837" spans="1:12">
      <c r="A837" s="37"/>
      <c r="B837" s="37"/>
      <c r="C837" s="38"/>
      <c r="F837" s="78"/>
      <c r="K837" s="40"/>
      <c r="L837" s="40"/>
    </row>
    <row r="838" spans="1:12">
      <c r="A838" s="37"/>
      <c r="B838" s="37"/>
      <c r="C838" s="38"/>
      <c r="F838" s="78"/>
      <c r="K838" s="40"/>
      <c r="L838" s="40"/>
    </row>
    <row r="839" spans="1:12">
      <c r="A839" s="37"/>
      <c r="B839" s="37"/>
      <c r="C839" s="38"/>
      <c r="F839" s="78"/>
      <c r="K839" s="40"/>
      <c r="L839" s="40"/>
    </row>
    <row r="840" spans="1:12">
      <c r="A840" s="37"/>
      <c r="B840" s="37"/>
      <c r="C840" s="38"/>
      <c r="F840" s="78"/>
      <c r="K840" s="40"/>
      <c r="L840" s="40"/>
    </row>
    <row r="841" spans="1:12">
      <c r="A841" s="37"/>
      <c r="B841" s="37"/>
      <c r="C841" s="38"/>
      <c r="F841" s="78"/>
      <c r="K841" s="40"/>
      <c r="L841" s="40"/>
    </row>
    <row r="842" spans="1:12">
      <c r="A842" s="37"/>
      <c r="B842" s="37"/>
      <c r="C842" s="38"/>
      <c r="F842" s="78"/>
      <c r="K842" s="40"/>
      <c r="L842" s="40"/>
    </row>
    <row r="843" spans="1:12">
      <c r="A843" s="37"/>
      <c r="B843" s="37"/>
      <c r="C843" s="38"/>
      <c r="F843" s="78"/>
      <c r="K843" s="40"/>
      <c r="L843" s="40"/>
    </row>
    <row r="844" spans="1:12">
      <c r="A844" s="37"/>
      <c r="B844" s="37"/>
      <c r="C844" s="38"/>
      <c r="F844" s="78"/>
      <c r="K844" s="40"/>
      <c r="L844" s="40"/>
    </row>
    <row r="845" spans="1:12">
      <c r="A845" s="37"/>
      <c r="B845" s="37"/>
      <c r="C845" s="38"/>
      <c r="F845" s="78"/>
      <c r="K845" s="40"/>
      <c r="L845" s="40"/>
    </row>
    <row r="846" spans="1:12">
      <c r="A846" s="37"/>
      <c r="B846" s="37"/>
      <c r="C846" s="38"/>
      <c r="F846" s="78"/>
      <c r="K846" s="40"/>
      <c r="L846" s="40"/>
    </row>
    <row r="847" spans="1:12">
      <c r="A847" s="37"/>
      <c r="B847" s="37"/>
      <c r="C847" s="38"/>
      <c r="F847" s="78"/>
      <c r="K847" s="40"/>
      <c r="L847" s="40"/>
    </row>
    <row r="848" spans="1:12">
      <c r="A848" s="37"/>
      <c r="B848" s="37"/>
      <c r="C848" s="38"/>
      <c r="F848" s="78"/>
      <c r="K848" s="40"/>
      <c r="L848" s="40"/>
    </row>
    <row r="849" spans="1:12">
      <c r="A849" s="37"/>
      <c r="B849" s="37"/>
      <c r="C849" s="38"/>
      <c r="F849" s="78"/>
      <c r="K849" s="40"/>
      <c r="L849" s="40"/>
    </row>
    <row r="850" spans="1:12">
      <c r="A850" s="37"/>
      <c r="B850" s="37"/>
      <c r="C850" s="38"/>
      <c r="F850" s="78"/>
      <c r="K850" s="40"/>
      <c r="L850" s="40"/>
    </row>
    <row r="851" spans="1:12">
      <c r="A851" s="37"/>
      <c r="B851" s="37"/>
      <c r="C851" s="38"/>
      <c r="F851" s="78"/>
      <c r="K851" s="40"/>
      <c r="L851" s="40"/>
    </row>
    <row r="852" spans="1:12">
      <c r="A852" s="37"/>
      <c r="B852" s="37"/>
      <c r="C852" s="38"/>
      <c r="F852" s="78"/>
      <c r="K852" s="40"/>
      <c r="L852" s="40"/>
    </row>
    <row r="853" spans="1:12">
      <c r="A853" s="37"/>
      <c r="B853" s="37"/>
      <c r="C853" s="38"/>
      <c r="F853" s="78"/>
      <c r="K853" s="40"/>
      <c r="L853" s="40"/>
    </row>
    <row r="854" spans="1:12">
      <c r="A854" s="37"/>
      <c r="B854" s="37"/>
      <c r="C854" s="38"/>
      <c r="F854" s="78"/>
      <c r="K854" s="40"/>
      <c r="L854" s="40"/>
    </row>
    <row r="855" spans="1:12">
      <c r="A855" s="37"/>
      <c r="B855" s="37"/>
      <c r="C855" s="38"/>
      <c r="F855" s="78"/>
      <c r="K855" s="40"/>
      <c r="L855" s="40"/>
    </row>
    <row r="856" spans="1:12">
      <c r="A856" s="37"/>
      <c r="B856" s="37"/>
      <c r="C856" s="38"/>
      <c r="F856" s="78"/>
      <c r="K856" s="40"/>
      <c r="L856" s="40"/>
    </row>
    <row r="857" spans="1:12">
      <c r="A857" s="37"/>
      <c r="B857" s="37"/>
      <c r="C857" s="38"/>
      <c r="F857" s="78"/>
      <c r="K857" s="40"/>
      <c r="L857" s="40"/>
    </row>
    <row r="858" spans="1:12">
      <c r="A858" s="37"/>
      <c r="B858" s="37"/>
      <c r="C858" s="38"/>
      <c r="F858" s="78"/>
      <c r="K858" s="40"/>
      <c r="L858" s="40"/>
    </row>
    <row r="859" spans="1:12">
      <c r="A859" s="37"/>
      <c r="B859" s="37"/>
      <c r="C859" s="38"/>
      <c r="F859" s="78"/>
      <c r="K859" s="40"/>
      <c r="L859" s="40"/>
    </row>
    <row r="860" spans="1:12">
      <c r="A860" s="37"/>
      <c r="B860" s="37"/>
      <c r="C860" s="38"/>
      <c r="F860" s="78"/>
      <c r="K860" s="40"/>
      <c r="L860" s="40"/>
    </row>
    <row r="861" spans="1:12">
      <c r="A861" s="37"/>
      <c r="B861" s="37"/>
      <c r="C861" s="38"/>
      <c r="F861" s="78"/>
      <c r="K861" s="40"/>
      <c r="L861" s="40"/>
    </row>
    <row r="862" spans="1:12">
      <c r="A862" s="37"/>
      <c r="B862" s="37"/>
      <c r="C862" s="38"/>
      <c r="F862" s="78"/>
      <c r="K862" s="40"/>
      <c r="L862" s="40"/>
    </row>
    <row r="863" spans="1:12">
      <c r="A863" s="37"/>
      <c r="B863" s="37"/>
      <c r="C863" s="38"/>
      <c r="F863" s="78"/>
      <c r="K863" s="40"/>
      <c r="L863" s="40"/>
    </row>
    <row r="864" spans="1:12">
      <c r="A864" s="37"/>
      <c r="B864" s="37"/>
      <c r="C864" s="38"/>
      <c r="F864" s="78"/>
      <c r="K864" s="40"/>
      <c r="L864" s="40"/>
    </row>
    <row r="865" spans="1:12">
      <c r="A865" s="37"/>
      <c r="B865" s="37"/>
      <c r="C865" s="38"/>
      <c r="F865" s="78"/>
      <c r="K865" s="40"/>
      <c r="L865" s="40"/>
    </row>
    <row r="866" spans="1:12">
      <c r="A866" s="37"/>
      <c r="B866" s="37"/>
      <c r="C866" s="38"/>
      <c r="F866" s="78"/>
      <c r="K866" s="40"/>
      <c r="L866" s="40"/>
    </row>
    <row r="867" spans="1:12">
      <c r="A867" s="37"/>
      <c r="B867" s="37"/>
      <c r="C867" s="38"/>
      <c r="F867" s="78"/>
      <c r="K867" s="40"/>
      <c r="L867" s="40"/>
    </row>
    <row r="868" spans="1:12">
      <c r="A868" s="37"/>
      <c r="B868" s="37"/>
      <c r="C868" s="38"/>
      <c r="F868" s="78"/>
      <c r="K868" s="40"/>
      <c r="L868" s="40"/>
    </row>
    <row r="869" spans="1:12">
      <c r="A869" s="37"/>
      <c r="B869" s="37"/>
      <c r="C869" s="38"/>
      <c r="F869" s="78"/>
      <c r="K869" s="40"/>
      <c r="L869" s="40"/>
    </row>
    <row r="870" spans="1:12">
      <c r="A870" s="37"/>
      <c r="B870" s="37"/>
      <c r="C870" s="38"/>
      <c r="F870" s="78"/>
      <c r="K870" s="40"/>
      <c r="L870" s="40"/>
    </row>
    <row r="871" spans="1:12">
      <c r="A871" s="37"/>
      <c r="B871" s="37"/>
      <c r="C871" s="38"/>
      <c r="F871" s="78"/>
      <c r="K871" s="40"/>
      <c r="L871" s="40"/>
    </row>
    <row r="872" spans="1:12">
      <c r="A872" s="37"/>
      <c r="B872" s="37"/>
      <c r="C872" s="38"/>
      <c r="F872" s="78"/>
      <c r="K872" s="40"/>
      <c r="L872" s="40"/>
    </row>
    <row r="873" spans="1:12">
      <c r="A873" s="37"/>
      <c r="B873" s="37"/>
      <c r="C873" s="38"/>
      <c r="F873" s="78"/>
      <c r="K873" s="40"/>
      <c r="L873" s="40"/>
    </row>
    <row r="874" spans="1:12">
      <c r="A874" s="37"/>
      <c r="B874" s="37"/>
      <c r="C874" s="38"/>
      <c r="F874" s="78"/>
      <c r="K874" s="40"/>
      <c r="L874" s="40"/>
    </row>
    <row r="875" spans="1:12">
      <c r="A875" s="37"/>
      <c r="B875" s="37"/>
      <c r="C875" s="38"/>
      <c r="F875" s="78"/>
      <c r="K875" s="40"/>
      <c r="L875" s="40"/>
    </row>
    <row r="876" spans="1:12">
      <c r="A876" s="37"/>
      <c r="B876" s="37"/>
      <c r="C876" s="38"/>
      <c r="F876" s="78"/>
      <c r="K876" s="40"/>
      <c r="L876" s="40"/>
    </row>
    <row r="877" spans="1:12">
      <c r="A877" s="37"/>
      <c r="B877" s="37"/>
      <c r="C877" s="38"/>
      <c r="F877" s="78"/>
      <c r="K877" s="40"/>
      <c r="L877" s="40"/>
    </row>
    <row r="878" spans="1:12">
      <c r="A878" s="37"/>
      <c r="B878" s="37"/>
      <c r="C878" s="38"/>
      <c r="F878" s="78"/>
      <c r="K878" s="40"/>
      <c r="L878" s="40"/>
    </row>
    <row r="879" spans="1:12">
      <c r="A879" s="37"/>
      <c r="B879" s="37"/>
      <c r="C879" s="38"/>
      <c r="F879" s="78"/>
      <c r="K879" s="40"/>
      <c r="L879" s="40"/>
    </row>
    <row r="880" spans="1:12">
      <c r="A880" s="37"/>
      <c r="B880" s="37"/>
      <c r="C880" s="38"/>
      <c r="F880" s="78"/>
      <c r="K880" s="40"/>
      <c r="L880" s="40"/>
    </row>
    <row r="881" spans="1:12">
      <c r="A881" s="37"/>
      <c r="B881" s="37"/>
      <c r="C881" s="38"/>
      <c r="F881" s="78"/>
      <c r="K881" s="40"/>
      <c r="L881" s="40"/>
    </row>
    <row r="882" spans="1:12">
      <c r="A882" s="37"/>
      <c r="B882" s="37"/>
      <c r="C882" s="38"/>
      <c r="F882" s="78"/>
      <c r="K882" s="40"/>
      <c r="L882" s="40"/>
    </row>
    <row r="883" spans="1:12">
      <c r="A883" s="37"/>
      <c r="B883" s="37"/>
      <c r="C883" s="38"/>
      <c r="F883" s="78"/>
      <c r="K883" s="40"/>
      <c r="L883" s="40"/>
    </row>
    <row r="884" spans="1:12">
      <c r="A884" s="37"/>
      <c r="B884" s="37"/>
      <c r="C884" s="38"/>
      <c r="F884" s="78"/>
      <c r="K884" s="40"/>
      <c r="L884" s="40"/>
    </row>
    <row r="885" spans="1:12">
      <c r="A885" s="37"/>
      <c r="B885" s="37"/>
      <c r="C885" s="38"/>
      <c r="F885" s="78"/>
      <c r="K885" s="40"/>
      <c r="L885" s="40"/>
    </row>
    <row r="886" spans="1:12">
      <c r="A886" s="37"/>
      <c r="B886" s="37"/>
      <c r="C886" s="38"/>
      <c r="F886" s="78"/>
      <c r="K886" s="40"/>
      <c r="L886" s="40"/>
    </row>
    <row r="887" spans="1:12">
      <c r="A887" s="37"/>
      <c r="B887" s="37"/>
      <c r="C887" s="38"/>
      <c r="F887" s="78"/>
      <c r="K887" s="40"/>
      <c r="L887" s="40"/>
    </row>
    <row r="888" spans="1:12">
      <c r="A888" s="37"/>
      <c r="B888" s="37"/>
      <c r="C888" s="38"/>
      <c r="F888" s="78"/>
      <c r="K888" s="40"/>
      <c r="L888" s="40"/>
    </row>
    <row r="889" spans="1:12">
      <c r="A889" s="37"/>
      <c r="B889" s="37"/>
      <c r="C889" s="38"/>
      <c r="F889" s="78"/>
      <c r="K889" s="40"/>
      <c r="L889" s="40"/>
    </row>
    <row r="890" spans="1:12">
      <c r="A890" s="37"/>
      <c r="B890" s="37"/>
      <c r="C890" s="38"/>
      <c r="F890" s="78"/>
      <c r="K890" s="40"/>
      <c r="L890" s="40"/>
    </row>
    <row r="891" spans="1:12">
      <c r="A891" s="37"/>
      <c r="B891" s="37"/>
      <c r="C891" s="38"/>
      <c r="F891" s="78"/>
      <c r="K891" s="40"/>
      <c r="L891" s="40"/>
    </row>
    <row r="892" spans="1:12">
      <c r="A892" s="37"/>
      <c r="B892" s="37"/>
      <c r="C892" s="38"/>
      <c r="F892" s="78"/>
      <c r="K892" s="40"/>
      <c r="L892" s="40"/>
    </row>
    <row r="893" spans="1:12">
      <c r="A893" s="37"/>
      <c r="B893" s="37"/>
      <c r="C893" s="38"/>
      <c r="F893" s="78"/>
      <c r="K893" s="40"/>
      <c r="L893" s="40"/>
    </row>
    <row r="894" spans="1:12">
      <c r="A894" s="37"/>
      <c r="B894" s="37"/>
      <c r="C894" s="38"/>
      <c r="F894" s="78"/>
      <c r="K894" s="40"/>
      <c r="L894" s="40"/>
    </row>
    <row r="895" spans="1:12">
      <c r="A895" s="37"/>
      <c r="B895" s="37"/>
      <c r="C895" s="38"/>
      <c r="F895" s="78"/>
      <c r="K895" s="40"/>
      <c r="L895" s="40"/>
    </row>
    <row r="896" spans="1:12">
      <c r="A896" s="37"/>
      <c r="B896" s="37"/>
      <c r="C896" s="38"/>
      <c r="F896" s="78"/>
      <c r="K896" s="40"/>
      <c r="L896" s="40"/>
    </row>
    <row r="897" spans="1:12">
      <c r="A897" s="37"/>
      <c r="B897" s="37"/>
      <c r="C897" s="38"/>
      <c r="F897" s="78"/>
      <c r="K897" s="40"/>
      <c r="L897" s="40"/>
    </row>
    <row r="898" spans="1:12">
      <c r="A898" s="37"/>
      <c r="B898" s="37"/>
      <c r="C898" s="38"/>
      <c r="F898" s="78"/>
      <c r="K898" s="40"/>
      <c r="L898" s="40"/>
    </row>
    <row r="899" spans="1:12">
      <c r="A899" s="37"/>
      <c r="B899" s="37"/>
      <c r="C899" s="38"/>
      <c r="F899" s="78"/>
      <c r="K899" s="40"/>
      <c r="L899" s="40"/>
    </row>
    <row r="900" spans="1:12">
      <c r="A900" s="37"/>
      <c r="B900" s="37"/>
      <c r="C900" s="38"/>
      <c r="F900" s="78"/>
      <c r="K900" s="40"/>
      <c r="L900" s="40"/>
    </row>
    <row r="901" spans="1:12">
      <c r="A901" s="37"/>
      <c r="B901" s="37"/>
      <c r="C901" s="38"/>
      <c r="F901" s="78"/>
      <c r="K901" s="40"/>
      <c r="L901" s="40"/>
    </row>
    <row r="902" spans="1:12">
      <c r="A902" s="37"/>
      <c r="B902" s="37"/>
      <c r="C902" s="38"/>
      <c r="F902" s="78"/>
      <c r="K902" s="40"/>
      <c r="L902" s="40"/>
    </row>
    <row r="903" spans="1:12">
      <c r="A903" s="37"/>
      <c r="B903" s="37"/>
      <c r="C903" s="38"/>
      <c r="F903" s="78"/>
      <c r="K903" s="40"/>
      <c r="L903" s="40"/>
    </row>
    <row r="904" spans="1:12">
      <c r="A904" s="37"/>
      <c r="B904" s="37"/>
      <c r="C904" s="38"/>
      <c r="F904" s="78"/>
      <c r="K904" s="40"/>
      <c r="L904" s="40"/>
    </row>
    <row r="905" spans="1:12">
      <c r="A905" s="37"/>
      <c r="B905" s="37"/>
      <c r="C905" s="38"/>
      <c r="F905" s="78"/>
      <c r="K905" s="40"/>
      <c r="L905" s="40"/>
    </row>
    <row r="906" spans="1:12">
      <c r="A906" s="37"/>
      <c r="B906" s="37"/>
      <c r="C906" s="38"/>
      <c r="F906" s="78"/>
      <c r="K906" s="40"/>
      <c r="L906" s="40"/>
    </row>
    <row r="907" spans="1:12">
      <c r="A907" s="37"/>
      <c r="B907" s="37"/>
      <c r="C907" s="38"/>
      <c r="F907" s="78"/>
      <c r="K907" s="40"/>
      <c r="L907" s="40"/>
    </row>
    <row r="908" spans="1:12">
      <c r="A908" s="37"/>
      <c r="B908" s="37"/>
      <c r="C908" s="38"/>
      <c r="F908" s="78"/>
      <c r="K908" s="40"/>
      <c r="L908" s="40"/>
    </row>
    <row r="909" spans="1:12">
      <c r="A909" s="37"/>
      <c r="B909" s="37"/>
      <c r="C909" s="38"/>
      <c r="F909" s="78"/>
      <c r="K909" s="40"/>
      <c r="L909" s="40"/>
    </row>
    <row r="910" spans="1:12">
      <c r="A910" s="37"/>
      <c r="B910" s="37"/>
      <c r="C910" s="38"/>
      <c r="F910" s="78"/>
      <c r="K910" s="40"/>
      <c r="L910" s="40"/>
    </row>
    <row r="911" spans="1:12">
      <c r="A911" s="37"/>
      <c r="B911" s="37"/>
      <c r="C911" s="38"/>
      <c r="F911" s="78"/>
      <c r="K911" s="40"/>
      <c r="L911" s="40"/>
    </row>
    <row r="912" spans="1:12">
      <c r="A912" s="37"/>
      <c r="B912" s="37"/>
      <c r="C912" s="38"/>
      <c r="F912" s="78"/>
      <c r="K912" s="40"/>
      <c r="L912" s="40"/>
    </row>
    <row r="913" spans="1:12">
      <c r="A913" s="37"/>
      <c r="B913" s="37"/>
      <c r="C913" s="38"/>
      <c r="F913" s="78"/>
      <c r="K913" s="40"/>
      <c r="L913" s="40"/>
    </row>
    <row r="914" spans="1:12">
      <c r="A914" s="37"/>
      <c r="B914" s="37"/>
      <c r="C914" s="38"/>
      <c r="F914" s="78"/>
      <c r="K914" s="40"/>
      <c r="L914" s="40"/>
    </row>
    <row r="915" spans="1:12">
      <c r="A915" s="37"/>
      <c r="B915" s="37"/>
      <c r="C915" s="38"/>
      <c r="F915" s="78"/>
      <c r="K915" s="40"/>
      <c r="L915" s="40"/>
    </row>
    <row r="916" spans="1:12">
      <c r="A916" s="37"/>
      <c r="B916" s="37"/>
      <c r="C916" s="38"/>
      <c r="F916" s="78"/>
      <c r="K916" s="40"/>
      <c r="L916" s="40"/>
    </row>
    <row r="917" spans="1:12">
      <c r="A917" s="37"/>
      <c r="B917" s="37"/>
      <c r="C917" s="38"/>
      <c r="F917" s="78"/>
      <c r="K917" s="40"/>
      <c r="L917" s="40"/>
    </row>
    <row r="918" spans="1:12">
      <c r="A918" s="37"/>
      <c r="B918" s="37"/>
      <c r="C918" s="38"/>
      <c r="F918" s="78"/>
      <c r="K918" s="40"/>
      <c r="L918" s="40"/>
    </row>
    <row r="919" spans="1:12">
      <c r="A919" s="37"/>
      <c r="B919" s="37"/>
      <c r="C919" s="38"/>
      <c r="F919" s="78"/>
      <c r="K919" s="40"/>
      <c r="L919" s="40"/>
    </row>
    <row r="920" spans="1:12">
      <c r="A920" s="37"/>
      <c r="B920" s="37"/>
      <c r="C920" s="38"/>
      <c r="F920" s="78"/>
      <c r="K920" s="40"/>
      <c r="L920" s="40"/>
    </row>
    <row r="921" spans="1:12">
      <c r="A921" s="37"/>
      <c r="B921" s="37"/>
      <c r="C921" s="38"/>
      <c r="F921" s="78"/>
      <c r="K921" s="40"/>
      <c r="L921" s="40"/>
    </row>
    <row r="922" spans="1:12">
      <c r="A922" s="37"/>
      <c r="B922" s="37"/>
      <c r="C922" s="38"/>
      <c r="F922" s="78"/>
      <c r="K922" s="40"/>
      <c r="L922" s="40"/>
    </row>
    <row r="923" spans="1:12">
      <c r="A923" s="37"/>
      <c r="B923" s="37"/>
      <c r="C923" s="38"/>
      <c r="F923" s="78"/>
      <c r="K923" s="40"/>
      <c r="L923" s="40"/>
    </row>
    <row r="924" spans="1:12">
      <c r="A924" s="37"/>
      <c r="B924" s="37"/>
      <c r="C924" s="38"/>
      <c r="F924" s="78"/>
      <c r="K924" s="40"/>
      <c r="L924" s="40"/>
    </row>
    <row r="925" spans="1:12">
      <c r="A925" s="37"/>
      <c r="B925" s="37"/>
      <c r="C925" s="38"/>
      <c r="F925" s="78"/>
      <c r="K925" s="40"/>
      <c r="L925" s="40"/>
    </row>
    <row r="926" spans="1:12">
      <c r="A926" s="37"/>
      <c r="B926" s="37"/>
      <c r="C926" s="38"/>
      <c r="F926" s="78"/>
      <c r="K926" s="40"/>
      <c r="L926" s="40"/>
    </row>
    <row r="927" spans="1:12">
      <c r="A927" s="37"/>
      <c r="B927" s="37"/>
      <c r="C927" s="38"/>
      <c r="F927" s="78"/>
      <c r="K927" s="40"/>
      <c r="L927" s="40"/>
    </row>
    <row r="928" spans="1:12">
      <c r="A928" s="37"/>
      <c r="B928" s="37"/>
      <c r="C928" s="38"/>
      <c r="F928" s="78"/>
      <c r="K928" s="40"/>
      <c r="L928" s="40"/>
    </row>
    <row r="929" spans="1:12">
      <c r="A929" s="37"/>
      <c r="B929" s="37"/>
      <c r="C929" s="38"/>
      <c r="F929" s="78"/>
      <c r="K929" s="40"/>
      <c r="L929" s="40"/>
    </row>
    <row r="930" spans="1:12">
      <c r="A930" s="37"/>
      <c r="B930" s="37"/>
      <c r="C930" s="38"/>
      <c r="F930" s="78"/>
      <c r="K930" s="40"/>
      <c r="L930" s="40"/>
    </row>
    <row r="931" spans="1:12">
      <c r="A931" s="37"/>
      <c r="B931" s="37"/>
      <c r="C931" s="38"/>
      <c r="F931" s="78"/>
      <c r="K931" s="40"/>
      <c r="L931" s="40"/>
    </row>
    <row r="932" spans="1:12">
      <c r="A932" s="37"/>
      <c r="B932" s="37"/>
      <c r="C932" s="38"/>
      <c r="F932" s="78"/>
      <c r="K932" s="40"/>
      <c r="L932" s="40"/>
    </row>
    <row r="933" spans="1:12">
      <c r="A933" s="37"/>
      <c r="B933" s="37"/>
      <c r="C933" s="38"/>
      <c r="F933" s="78"/>
      <c r="K933" s="40"/>
      <c r="L933" s="40"/>
    </row>
    <row r="934" spans="1:12">
      <c r="A934" s="37"/>
      <c r="B934" s="37"/>
      <c r="C934" s="38"/>
      <c r="F934" s="78"/>
      <c r="K934" s="40"/>
      <c r="L934" s="40"/>
    </row>
    <row r="935" spans="1:12">
      <c r="A935" s="37"/>
      <c r="B935" s="37"/>
      <c r="C935" s="38"/>
      <c r="F935" s="78"/>
      <c r="K935" s="40"/>
      <c r="L935" s="40"/>
    </row>
    <row r="936" spans="1:12">
      <c r="A936" s="37"/>
      <c r="B936" s="37"/>
      <c r="C936" s="38"/>
      <c r="F936" s="78"/>
      <c r="K936" s="40"/>
      <c r="L936" s="40"/>
    </row>
    <row r="937" spans="1:12">
      <c r="A937" s="37"/>
      <c r="B937" s="37"/>
      <c r="C937" s="38"/>
      <c r="F937" s="78"/>
      <c r="K937" s="40"/>
      <c r="L937" s="40"/>
    </row>
    <row r="938" spans="1:12">
      <c r="A938" s="37"/>
      <c r="B938" s="37"/>
      <c r="C938" s="38"/>
      <c r="F938" s="78"/>
      <c r="K938" s="40"/>
      <c r="L938" s="40"/>
    </row>
    <row r="939" spans="1:12">
      <c r="A939" s="37"/>
      <c r="B939" s="37"/>
      <c r="C939" s="38"/>
      <c r="F939" s="78"/>
      <c r="K939" s="40"/>
      <c r="L939" s="40"/>
    </row>
    <row r="940" spans="1:12">
      <c r="A940" s="37"/>
      <c r="B940" s="37"/>
      <c r="C940" s="38"/>
      <c r="F940" s="78"/>
      <c r="K940" s="40"/>
      <c r="L940" s="40"/>
    </row>
    <row r="941" spans="1:12">
      <c r="A941" s="37"/>
      <c r="B941" s="37"/>
      <c r="C941" s="38"/>
      <c r="F941" s="78"/>
      <c r="K941" s="40"/>
      <c r="L941" s="40"/>
    </row>
    <row r="942" spans="1:12">
      <c r="A942" s="37"/>
      <c r="B942" s="37"/>
      <c r="C942" s="38"/>
      <c r="F942" s="78"/>
      <c r="K942" s="40"/>
      <c r="L942" s="40"/>
    </row>
    <row r="943" spans="1:12">
      <c r="A943" s="37"/>
      <c r="B943" s="37"/>
      <c r="C943" s="38"/>
      <c r="F943" s="78"/>
      <c r="K943" s="40"/>
      <c r="L943" s="40"/>
    </row>
    <row r="944" spans="1:12">
      <c r="A944" s="37"/>
      <c r="B944" s="37"/>
      <c r="C944" s="38"/>
      <c r="F944" s="78"/>
      <c r="K944" s="40"/>
      <c r="L944" s="40"/>
    </row>
    <row r="945" spans="1:12">
      <c r="A945" s="37"/>
      <c r="B945" s="37"/>
      <c r="C945" s="38"/>
      <c r="F945" s="78"/>
      <c r="K945" s="40"/>
      <c r="L945" s="40"/>
    </row>
    <row r="946" spans="1:12">
      <c r="A946" s="37"/>
      <c r="B946" s="37"/>
      <c r="C946" s="38"/>
      <c r="F946" s="78"/>
      <c r="K946" s="40"/>
      <c r="L946" s="40"/>
    </row>
    <row r="947" spans="1:12">
      <c r="A947" s="37"/>
      <c r="B947" s="37"/>
      <c r="C947" s="38"/>
      <c r="F947" s="78"/>
      <c r="K947" s="40"/>
      <c r="L947" s="40"/>
    </row>
    <row r="948" spans="1:12">
      <c r="A948" s="37"/>
      <c r="B948" s="37"/>
      <c r="C948" s="38"/>
      <c r="F948" s="78"/>
      <c r="K948" s="40"/>
      <c r="L948" s="40"/>
    </row>
    <row r="949" spans="1:12">
      <c r="A949" s="37"/>
      <c r="B949" s="37"/>
      <c r="C949" s="38"/>
      <c r="F949" s="78"/>
      <c r="K949" s="40"/>
      <c r="L949" s="40"/>
    </row>
    <row r="950" spans="1:12">
      <c r="A950" s="37"/>
      <c r="B950" s="37"/>
      <c r="C950" s="38"/>
      <c r="F950" s="78"/>
      <c r="K950" s="40"/>
      <c r="L950" s="40"/>
    </row>
    <row r="951" spans="1:12">
      <c r="A951" s="37"/>
      <c r="B951" s="37"/>
      <c r="C951" s="38"/>
      <c r="F951" s="78"/>
      <c r="K951" s="40"/>
      <c r="L951" s="40"/>
    </row>
    <row r="952" spans="1:12">
      <c r="A952" s="37"/>
      <c r="B952" s="37"/>
      <c r="C952" s="38"/>
      <c r="F952" s="78"/>
      <c r="K952" s="40"/>
      <c r="L952" s="40"/>
    </row>
    <row r="953" spans="1:12">
      <c r="A953" s="37"/>
      <c r="B953" s="37"/>
      <c r="C953" s="38"/>
      <c r="F953" s="78"/>
      <c r="K953" s="40"/>
      <c r="L953" s="40"/>
    </row>
    <row r="954" spans="1:12">
      <c r="A954" s="37"/>
      <c r="B954" s="37"/>
      <c r="C954" s="38"/>
      <c r="F954" s="78"/>
      <c r="K954" s="40"/>
      <c r="L954" s="40"/>
    </row>
    <row r="955" spans="1:12">
      <c r="A955" s="37"/>
      <c r="B955" s="37"/>
      <c r="C955" s="38"/>
      <c r="F955" s="78"/>
      <c r="K955" s="40"/>
      <c r="L955" s="40"/>
    </row>
    <row r="956" spans="1:12">
      <c r="A956" s="37"/>
      <c r="B956" s="37"/>
      <c r="C956" s="38"/>
      <c r="F956" s="78"/>
      <c r="K956" s="40"/>
      <c r="L956" s="40"/>
    </row>
    <row r="957" spans="1:12">
      <c r="A957" s="37"/>
      <c r="B957" s="37"/>
      <c r="C957" s="38"/>
      <c r="F957" s="78"/>
      <c r="K957" s="40"/>
      <c r="L957" s="40"/>
    </row>
    <row r="958" spans="1:12">
      <c r="A958" s="37"/>
      <c r="B958" s="37"/>
      <c r="C958" s="38"/>
      <c r="F958" s="78"/>
      <c r="K958" s="40"/>
      <c r="L958" s="40"/>
    </row>
    <row r="959" spans="1:12">
      <c r="A959" s="37"/>
      <c r="B959" s="37"/>
      <c r="C959" s="38"/>
      <c r="F959" s="78"/>
      <c r="K959" s="40"/>
      <c r="L959" s="40"/>
    </row>
    <row r="960" spans="1:12">
      <c r="A960" s="37"/>
      <c r="B960" s="37"/>
      <c r="C960" s="38"/>
      <c r="F960" s="78"/>
      <c r="K960" s="40"/>
      <c r="L960" s="40"/>
    </row>
    <row r="961" spans="1:12">
      <c r="A961" s="37"/>
      <c r="B961" s="37"/>
      <c r="C961" s="38"/>
      <c r="F961" s="78"/>
      <c r="K961" s="40"/>
      <c r="L961" s="40"/>
    </row>
    <row r="962" spans="1:12">
      <c r="A962" s="37"/>
      <c r="B962" s="37"/>
      <c r="C962" s="38"/>
      <c r="F962" s="78"/>
      <c r="K962" s="40"/>
      <c r="L962" s="40"/>
    </row>
    <row r="963" spans="1:12">
      <c r="A963" s="37"/>
      <c r="B963" s="37"/>
      <c r="C963" s="38"/>
      <c r="F963" s="78"/>
      <c r="K963" s="40"/>
      <c r="L963" s="40"/>
    </row>
    <row r="964" spans="1:12">
      <c r="A964" s="37"/>
      <c r="B964" s="37"/>
      <c r="C964" s="38"/>
      <c r="F964" s="78"/>
      <c r="K964" s="40"/>
      <c r="L964" s="40"/>
    </row>
    <row r="965" spans="1:12">
      <c r="A965" s="37"/>
      <c r="B965" s="37"/>
      <c r="C965" s="38"/>
      <c r="F965" s="78"/>
      <c r="K965" s="40"/>
      <c r="L965" s="40"/>
    </row>
    <row r="966" spans="1:12">
      <c r="A966" s="37"/>
      <c r="B966" s="37"/>
      <c r="C966" s="38"/>
      <c r="F966" s="78"/>
      <c r="K966" s="40"/>
      <c r="L966" s="40"/>
    </row>
    <row r="967" spans="1:12">
      <c r="A967" s="37"/>
      <c r="B967" s="37"/>
      <c r="C967" s="38"/>
      <c r="F967" s="78"/>
      <c r="K967" s="40"/>
      <c r="L967" s="40"/>
    </row>
    <row r="968" spans="1:12">
      <c r="A968" s="37"/>
      <c r="B968" s="37"/>
      <c r="C968" s="38"/>
      <c r="F968" s="78"/>
      <c r="K968" s="40"/>
      <c r="L968" s="40"/>
    </row>
    <row r="969" spans="1:12">
      <c r="A969" s="37"/>
      <c r="B969" s="37"/>
      <c r="C969" s="38"/>
      <c r="F969" s="78"/>
      <c r="K969" s="40"/>
      <c r="L969" s="40"/>
    </row>
    <row r="970" spans="1:12">
      <c r="A970" s="37"/>
      <c r="B970" s="37"/>
      <c r="C970" s="38"/>
      <c r="F970" s="78"/>
      <c r="K970" s="40"/>
      <c r="L970" s="40"/>
    </row>
    <row r="971" spans="1:12">
      <c r="A971" s="37"/>
      <c r="B971" s="37"/>
      <c r="C971" s="38"/>
      <c r="F971" s="78"/>
      <c r="K971" s="40"/>
      <c r="L971" s="40"/>
    </row>
    <row r="972" spans="1:12">
      <c r="A972" s="37"/>
      <c r="B972" s="37"/>
      <c r="C972" s="38"/>
      <c r="F972" s="78"/>
      <c r="K972" s="40"/>
      <c r="L972" s="40"/>
    </row>
    <row r="973" spans="1:12">
      <c r="A973" s="37"/>
      <c r="B973" s="37"/>
      <c r="C973" s="38"/>
      <c r="F973" s="78"/>
      <c r="K973" s="40"/>
      <c r="L973" s="40"/>
    </row>
    <row r="974" spans="1:12">
      <c r="A974" s="37"/>
      <c r="B974" s="37"/>
      <c r="C974" s="38"/>
      <c r="F974" s="78"/>
      <c r="K974" s="40"/>
      <c r="L974" s="40"/>
    </row>
    <row r="975" spans="1:12">
      <c r="A975" s="37"/>
      <c r="B975" s="37"/>
      <c r="C975" s="38"/>
      <c r="F975" s="78"/>
      <c r="K975" s="40"/>
      <c r="L975" s="40"/>
    </row>
    <row r="976" spans="1:12">
      <c r="A976" s="37"/>
      <c r="B976" s="37"/>
      <c r="C976" s="38"/>
      <c r="F976" s="78"/>
      <c r="K976" s="40"/>
      <c r="L976" s="40"/>
    </row>
    <row r="977" spans="1:12">
      <c r="A977" s="37"/>
      <c r="B977" s="37"/>
      <c r="C977" s="38"/>
      <c r="F977" s="78"/>
      <c r="K977" s="40"/>
      <c r="L977" s="40"/>
    </row>
    <row r="978" spans="1:12">
      <c r="A978" s="37"/>
      <c r="B978" s="37"/>
      <c r="C978" s="38"/>
      <c r="F978" s="78"/>
      <c r="K978" s="40"/>
      <c r="L978" s="40"/>
    </row>
    <row r="979" spans="1:12">
      <c r="A979" s="37"/>
      <c r="B979" s="37"/>
      <c r="C979" s="38"/>
      <c r="F979" s="78"/>
      <c r="K979" s="40"/>
      <c r="L979" s="40"/>
    </row>
    <row r="980" spans="1:12">
      <c r="A980" s="37"/>
      <c r="B980" s="37"/>
      <c r="C980" s="38"/>
      <c r="F980" s="78"/>
      <c r="K980" s="40"/>
      <c r="L980" s="40"/>
    </row>
    <row r="981" spans="1:12">
      <c r="A981" s="37"/>
      <c r="B981" s="37"/>
      <c r="C981" s="38"/>
      <c r="F981" s="78"/>
      <c r="K981" s="40"/>
      <c r="L981" s="40"/>
    </row>
    <row r="982" spans="1:12">
      <c r="A982" s="37"/>
      <c r="B982" s="37"/>
      <c r="C982" s="38"/>
      <c r="F982" s="78"/>
      <c r="K982" s="40"/>
      <c r="L982" s="40"/>
    </row>
    <row r="983" spans="1:12">
      <c r="A983" s="37"/>
      <c r="B983" s="37"/>
      <c r="C983" s="38"/>
      <c r="F983" s="78"/>
      <c r="K983" s="40"/>
      <c r="L983" s="40"/>
    </row>
    <row r="984" spans="1:12">
      <c r="A984" s="37"/>
      <c r="B984" s="37"/>
      <c r="C984" s="38"/>
      <c r="F984" s="78"/>
      <c r="K984" s="40"/>
      <c r="L984" s="40"/>
    </row>
    <row r="985" spans="1:12">
      <c r="A985" s="37"/>
      <c r="B985" s="37"/>
      <c r="C985" s="38"/>
      <c r="F985" s="78"/>
      <c r="K985" s="40"/>
      <c r="L985" s="40"/>
    </row>
    <row r="986" spans="1:12">
      <c r="A986" s="37"/>
      <c r="B986" s="37"/>
      <c r="C986" s="38"/>
      <c r="F986" s="78"/>
      <c r="K986" s="40"/>
      <c r="L986" s="40"/>
    </row>
    <row r="987" spans="1:12">
      <c r="A987" s="37"/>
      <c r="B987" s="37"/>
      <c r="C987" s="38"/>
      <c r="F987" s="78"/>
      <c r="K987" s="40"/>
      <c r="L987" s="40"/>
    </row>
    <row r="988" spans="1:12">
      <c r="A988" s="37"/>
      <c r="B988" s="37"/>
      <c r="C988" s="38"/>
      <c r="F988" s="78"/>
      <c r="K988" s="40"/>
      <c r="L988" s="40"/>
    </row>
    <row r="989" spans="1:12">
      <c r="A989" s="37"/>
      <c r="B989" s="37"/>
      <c r="C989" s="38"/>
      <c r="F989" s="78"/>
      <c r="K989" s="40"/>
      <c r="L989" s="40"/>
    </row>
    <row r="990" spans="1:12">
      <c r="A990" s="37"/>
      <c r="B990" s="37"/>
      <c r="C990" s="38"/>
      <c r="F990" s="78"/>
      <c r="K990" s="40"/>
      <c r="L990" s="40"/>
    </row>
    <row r="991" spans="1:12">
      <c r="A991" s="37"/>
      <c r="B991" s="37"/>
      <c r="C991" s="38"/>
      <c r="F991" s="78"/>
      <c r="K991" s="40"/>
      <c r="L991" s="40"/>
    </row>
    <row r="992" spans="1:12">
      <c r="K992" s="40"/>
      <c r="L992" s="40"/>
    </row>
    <row r="993" spans="11:12">
      <c r="K993" s="40"/>
      <c r="L993" s="40"/>
    </row>
    <row r="994" spans="11:12">
      <c r="K994" s="40"/>
      <c r="L994" s="40"/>
    </row>
    <row r="995" spans="11:12">
      <c r="K995" s="40"/>
      <c r="L995" s="40"/>
    </row>
  </sheetData>
  <sheetProtection algorithmName="SHA-512" hashValue="L4Ei8jj+KtnrtSg9ECul/7elh/39D5it2ENnYQS65UyZsYe91/zgJwsJ5nKNzLugtkYt7p3XN6xCh1nmqNVpOQ==" saltValue="Jxsgy8V83HE0nq2hHCt75A==" spinCount="100000" sheet="1"/>
  <mergeCells count="4">
    <mergeCell ref="A1:E1"/>
    <mergeCell ref="A2:E2"/>
    <mergeCell ref="A3:E3"/>
    <mergeCell ref="A77:H77"/>
  </mergeCells>
  <pageMargins left="0.78740157480314965" right="0.78740157480314965" top="1.0629921259842521" bottom="1.0629921259842521" header="0.78740157480314965" footer="0.78740157480314965"/>
  <pageSetup paperSize="9" firstPageNumber="0" orientation="landscape" horizontalDpi="300" verticalDpi="300" r:id="rId1"/>
  <headerFooter alignWithMargins="0">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21A83-9A58-4088-9132-9BFC08B0301B}">
  <dimension ref="A1:G9"/>
  <sheetViews>
    <sheetView workbookViewId="0">
      <selection activeCell="C18" sqref="C18"/>
    </sheetView>
  </sheetViews>
  <sheetFormatPr defaultRowHeight="15"/>
  <cols>
    <col min="1" max="1" width="21.85546875" customWidth="1"/>
    <col min="6" max="6" width="12.28515625" customWidth="1"/>
    <col min="7" max="7" width="16.42578125" customWidth="1"/>
  </cols>
  <sheetData>
    <row r="1" spans="1:7">
      <c r="A1" s="180" t="s">
        <v>120</v>
      </c>
      <c r="B1" s="181"/>
      <c r="C1" s="181"/>
      <c r="D1" s="181"/>
      <c r="E1" s="181"/>
    </row>
    <row r="2" spans="1:7" ht="18.75">
      <c r="A2" s="180"/>
      <c r="B2" s="181"/>
      <c r="C2" s="181"/>
      <c r="D2" s="181"/>
      <c r="E2" s="181"/>
    </row>
    <row r="3" spans="1:7" ht="18.75">
      <c r="A3" s="182" t="s">
        <v>349</v>
      </c>
      <c r="B3" s="181"/>
      <c r="C3" s="181"/>
      <c r="D3" s="181"/>
      <c r="E3" s="181"/>
    </row>
    <row r="4" spans="1:7">
      <c r="A4" s="184" t="s">
        <v>5</v>
      </c>
      <c r="B4" s="184"/>
      <c r="C4" s="184"/>
      <c r="D4" s="103" t="s">
        <v>9</v>
      </c>
      <c r="E4" s="104" t="s">
        <v>7</v>
      </c>
      <c r="F4" s="105" t="s">
        <v>351</v>
      </c>
      <c r="G4" s="105" t="s">
        <v>10</v>
      </c>
    </row>
    <row r="5" spans="1:7" ht="31.9" customHeight="1">
      <c r="A5" s="185" t="s">
        <v>363</v>
      </c>
      <c r="B5" s="185"/>
      <c r="C5" s="185"/>
      <c r="D5" s="169" t="s">
        <v>350</v>
      </c>
      <c r="E5" s="170">
        <v>24</v>
      </c>
      <c r="F5" s="171"/>
      <c r="G5" s="171">
        <f>E5*F5</f>
        <v>0</v>
      </c>
    </row>
    <row r="6" spans="1:7">
      <c r="A6" s="108"/>
      <c r="B6" s="96"/>
      <c r="C6" s="99"/>
      <c r="D6" s="97"/>
      <c r="E6" s="100"/>
      <c r="F6" s="101"/>
      <c r="G6" s="101"/>
    </row>
    <row r="7" spans="1:7" ht="15.75">
      <c r="A7" s="53" t="s">
        <v>83</v>
      </c>
      <c r="B7" s="67"/>
      <c r="C7" s="68"/>
      <c r="D7" s="69"/>
      <c r="E7" s="69"/>
      <c r="F7" s="70"/>
      <c r="G7" s="71">
        <f>SUM(G5)</f>
        <v>0</v>
      </c>
    </row>
    <row r="8" spans="1:7" ht="15.75">
      <c r="A8" s="54" t="s">
        <v>24</v>
      </c>
      <c r="B8" s="72"/>
      <c r="C8" s="73"/>
      <c r="D8" s="74"/>
      <c r="E8" s="74"/>
      <c r="F8" s="75"/>
      <c r="G8" s="76">
        <f>G7*0.22</f>
        <v>0</v>
      </c>
    </row>
    <row r="9" spans="1:7" ht="15.75">
      <c r="A9" s="54" t="s">
        <v>84</v>
      </c>
      <c r="B9" s="72"/>
      <c r="C9" s="73"/>
      <c r="D9" s="74"/>
      <c r="E9" s="74"/>
      <c r="F9" s="75"/>
      <c r="G9" s="77">
        <f>G7+G8</f>
        <v>0</v>
      </c>
    </row>
  </sheetData>
  <sheetProtection algorithmName="SHA-512" hashValue="/tLqgxE+TT+qv8/+LYYtqo1FqzeoglDPGMuBw+xvsQRO5KKgUEKEP0FKw7/T6iXVBWUSP52KZB89tzUE9qi7Ow==" saltValue="8I5xNnv/W/s9KCv/xOnvEg==" spinCount="100000" sheet="1"/>
  <protectedRanges>
    <protectedRange sqref="F5" name="Obseg1"/>
  </protectedRanges>
  <mergeCells count="5">
    <mergeCell ref="A1:E1"/>
    <mergeCell ref="A2:E2"/>
    <mergeCell ref="A3:E3"/>
    <mergeCell ref="A4:C4"/>
    <mergeCell ref="A5:C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4</vt:i4>
      </vt:variant>
    </vt:vector>
  </HeadingPairs>
  <TitlesOfParts>
    <vt:vector size="9" baseType="lpstr">
      <vt:lpstr>SPLOŠNO</vt:lpstr>
      <vt:lpstr>REKAPITULACIJA</vt:lpstr>
      <vt:lpstr>AVDIO VIDEO OPREMA</vt:lpstr>
      <vt:lpstr>PROGRAMSKA OPREMA</vt:lpstr>
      <vt:lpstr>VZDRŽEVANJE</vt:lpstr>
      <vt:lpstr>'AVDIO VIDEO OPREMA'!Področje_tiskanja</vt:lpstr>
      <vt:lpstr>'PROGRAMSKA OPREMA'!Področje_tiskanja</vt:lpstr>
      <vt:lpstr>REKAPITULACIJA!Področje_tiskanja</vt:lpstr>
      <vt:lpstr>SPLOŠNO!Področje_tiskanja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Urban</dc:creator>
  <cp:lastModifiedBy>Matejka Gerjevič</cp:lastModifiedBy>
  <cp:lastPrinted>2025-01-27T11:04:49Z</cp:lastPrinted>
  <dcterms:created xsi:type="dcterms:W3CDTF">2025-02-12T12:52:40Z</dcterms:created>
  <dcterms:modified xsi:type="dcterms:W3CDTF">2025-07-21T09:59:02Z</dcterms:modified>
</cp:coreProperties>
</file>